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10" yWindow="-110" windowWidth="19420" windowHeight="10300" firstSheet="1" activeTab="3"/>
  </bookViews>
  <sheets>
    <sheet name="CHĂN NUÔI CHUẨN" sheetId="22" r:id="rId1"/>
    <sheet name="BIỂU  THỦY SẢN CHUẨN" sheetId="21" r:id="rId2"/>
    <sheet name="BIỂU CÂY TRỒNG CHUẨN" sheetId="23" r:id="rId3"/>
    <sheet name="BIỂU LÂM NGHIỆP RÀ SOÁT CHUẨN" sheetId="24" r:id="rId4"/>
  </sheets>
  <definedNames>
    <definedName name="_xlnm._FilterDatabase" localSheetId="3" hidden="1">'BIỂU LÂM NGHIỆP RÀ SOÁT CHUẨN'!$A$8:$K$79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" i="24" l="1"/>
  <c r="I77" i="24"/>
  <c r="I13" i="24"/>
  <c r="D17" i="22" l="1"/>
  <c r="F16" i="22"/>
  <c r="F15" i="22"/>
  <c r="F14" i="22"/>
  <c r="F13" i="22"/>
  <c r="F12" i="22"/>
  <c r="F11" i="22"/>
  <c r="F10" i="22"/>
  <c r="F9" i="22"/>
  <c r="F17" i="22" l="1"/>
  <c r="F18" i="22" s="1"/>
  <c r="I76" i="24"/>
  <c r="D123" i="23" l="1"/>
  <c r="F81" i="23"/>
  <c r="F54" i="23"/>
  <c r="F55" i="23"/>
  <c r="F56" i="23"/>
  <c r="F57" i="23"/>
  <c r="F58" i="23"/>
  <c r="F59" i="23"/>
  <c r="F60" i="23"/>
  <c r="F61" i="23"/>
  <c r="F62" i="23"/>
  <c r="F63" i="23"/>
  <c r="F64" i="23"/>
  <c r="F65" i="23"/>
  <c r="F66" i="23"/>
  <c r="F67" i="23"/>
  <c r="F68" i="23"/>
  <c r="F69" i="23"/>
  <c r="F70" i="23"/>
  <c r="F71" i="23"/>
  <c r="F72" i="23"/>
  <c r="F73" i="23"/>
  <c r="F74" i="23"/>
  <c r="F75" i="23"/>
  <c r="F76" i="23"/>
  <c r="F77" i="23"/>
  <c r="F78" i="23"/>
  <c r="F79" i="23"/>
  <c r="F80" i="23"/>
  <c r="F82" i="23"/>
  <c r="F83" i="23"/>
  <c r="F84" i="23"/>
  <c r="F85" i="23"/>
  <c r="F86" i="23"/>
  <c r="F87" i="23"/>
  <c r="F88" i="23"/>
  <c r="F89" i="23"/>
  <c r="F90" i="23"/>
  <c r="F91" i="23"/>
  <c r="F92" i="23"/>
  <c r="F93" i="23"/>
  <c r="F94" i="23"/>
  <c r="F95" i="23"/>
  <c r="F96" i="23"/>
  <c r="F97" i="23"/>
  <c r="F98" i="23"/>
  <c r="F99" i="23"/>
  <c r="F100" i="23"/>
  <c r="F101" i="23"/>
  <c r="F102" i="23"/>
  <c r="F103" i="23"/>
  <c r="F104" i="23"/>
  <c r="F105" i="23"/>
  <c r="F106" i="23"/>
  <c r="F107" i="23"/>
  <c r="F108" i="23"/>
  <c r="F109" i="23"/>
  <c r="F110" i="23"/>
  <c r="F111" i="23"/>
  <c r="F112" i="23"/>
  <c r="F113" i="23"/>
  <c r="F114" i="23"/>
  <c r="F115" i="23"/>
  <c r="F116" i="23"/>
  <c r="F117" i="23"/>
  <c r="F118" i="23"/>
  <c r="F119" i="23"/>
  <c r="F120" i="23"/>
  <c r="F121" i="23"/>
  <c r="F122" i="23"/>
  <c r="F53" i="23"/>
  <c r="F52" i="23"/>
  <c r="F51" i="23"/>
  <c r="F50" i="23"/>
  <c r="F49" i="23"/>
  <c r="F48" i="23"/>
  <c r="F47" i="23"/>
  <c r="F46" i="23"/>
  <c r="F45" i="23"/>
  <c r="F44" i="23"/>
  <c r="F43" i="23"/>
  <c r="F42" i="23"/>
  <c r="F41" i="23"/>
  <c r="F40" i="23"/>
  <c r="F39" i="23"/>
  <c r="F38" i="23"/>
  <c r="F37" i="23"/>
  <c r="F36" i="23"/>
  <c r="F35" i="23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D12" i="21"/>
  <c r="D188" i="23"/>
  <c r="D178" i="23"/>
  <c r="D159" i="23"/>
  <c r="D134" i="23"/>
  <c r="D189" i="23" l="1"/>
  <c r="F123" i="23"/>
  <c r="F10" i="21"/>
  <c r="G32" i="24"/>
  <c r="G79" i="24"/>
  <c r="I28" i="24"/>
  <c r="I78" i="24"/>
  <c r="I75" i="24"/>
  <c r="I74" i="24"/>
  <c r="I73" i="24"/>
  <c r="I72" i="24"/>
  <c r="I71" i="24"/>
  <c r="I70" i="24"/>
  <c r="I69" i="24"/>
  <c r="I68" i="24"/>
  <c r="I67" i="24"/>
  <c r="I66" i="24"/>
  <c r="I65" i="24"/>
  <c r="I64" i="24"/>
  <c r="I63" i="24"/>
  <c r="I62" i="24"/>
  <c r="I61" i="24"/>
  <c r="I60" i="24"/>
  <c r="I59" i="24"/>
  <c r="I58" i="24"/>
  <c r="I57" i="24"/>
  <c r="I56" i="24"/>
  <c r="I55" i="24"/>
  <c r="I54" i="24"/>
  <c r="I53" i="24"/>
  <c r="I52" i="24"/>
  <c r="I51" i="24"/>
  <c r="I50" i="24"/>
  <c r="I49" i="24"/>
  <c r="I48" i="24"/>
  <c r="I47" i="24"/>
  <c r="I46" i="24"/>
  <c r="I45" i="24"/>
  <c r="I44" i="24"/>
  <c r="I43" i="24"/>
  <c r="I42" i="24"/>
  <c r="I41" i="24"/>
  <c r="I40" i="24"/>
  <c r="I39" i="24"/>
  <c r="I38" i="24"/>
  <c r="I37" i="24"/>
  <c r="I36" i="24"/>
  <c r="I35" i="24"/>
  <c r="I34" i="24"/>
  <c r="I31" i="24"/>
  <c r="I30" i="24"/>
  <c r="I29" i="24"/>
  <c r="I27" i="24"/>
  <c r="I26" i="24"/>
  <c r="I25" i="24"/>
  <c r="I24" i="24"/>
  <c r="I23" i="24"/>
  <c r="I22" i="24"/>
  <c r="I21" i="24"/>
  <c r="I20" i="24"/>
  <c r="I19" i="24"/>
  <c r="I18" i="24"/>
  <c r="I17" i="24"/>
  <c r="I16" i="24"/>
  <c r="I15" i="24"/>
  <c r="I12" i="24"/>
  <c r="I11" i="24"/>
  <c r="I10" i="24"/>
  <c r="I79" i="24" l="1"/>
  <c r="I32" i="24"/>
  <c r="F11" i="21"/>
  <c r="F12" i="21" s="1"/>
  <c r="I81" i="24" l="1"/>
  <c r="F187" i="23"/>
  <c r="F186" i="23"/>
  <c r="F185" i="23"/>
  <c r="F184" i="23"/>
  <c r="F183" i="23"/>
  <c r="F182" i="23"/>
  <c r="F181" i="23"/>
  <c r="F180" i="23"/>
  <c r="F177" i="23"/>
  <c r="F176" i="23"/>
  <c r="F175" i="23"/>
  <c r="F174" i="23"/>
  <c r="F173" i="23"/>
  <c r="F172" i="23"/>
  <c r="F171" i="23"/>
  <c r="F170" i="23"/>
  <c r="F169" i="23"/>
  <c r="F168" i="23"/>
  <c r="F167" i="23"/>
  <c r="F166" i="23"/>
  <c r="F165" i="23"/>
  <c r="F164" i="23"/>
  <c r="F163" i="23"/>
  <c r="F162" i="23"/>
  <c r="F158" i="23"/>
  <c r="F157" i="23"/>
  <c r="F156" i="23"/>
  <c r="F155" i="23"/>
  <c r="F154" i="23"/>
  <c r="F153" i="23"/>
  <c r="F152" i="23"/>
  <c r="F151" i="23"/>
  <c r="F150" i="23"/>
  <c r="F149" i="23"/>
  <c r="F148" i="23"/>
  <c r="F147" i="23"/>
  <c r="F146" i="23"/>
  <c r="F145" i="23"/>
  <c r="F144" i="23"/>
  <c r="F143" i="23"/>
  <c r="F142" i="23"/>
  <c r="F141" i="23"/>
  <c r="F140" i="23"/>
  <c r="F139" i="23"/>
  <c r="F138" i="23"/>
  <c r="F137" i="23"/>
  <c r="F136" i="23"/>
  <c r="F133" i="23"/>
  <c r="F132" i="23"/>
  <c r="F131" i="23"/>
  <c r="F130" i="23"/>
  <c r="F129" i="23"/>
  <c r="F128" i="23"/>
  <c r="F127" i="23"/>
  <c r="F126" i="23"/>
  <c r="F125" i="23"/>
  <c r="F134" i="23" l="1"/>
  <c r="F159" i="23"/>
  <c r="F178" i="23"/>
  <c r="F188" i="23"/>
  <c r="F189" i="23" l="1"/>
</calcChain>
</file>

<file path=xl/sharedStrings.xml><?xml version="1.0" encoding="utf-8"?>
<sst xmlns="http://schemas.openxmlformats.org/spreadsheetml/2006/main" count="665" uniqueCount="385">
  <si>
    <t>Họ và tên (đại diện hộ gia đình)</t>
  </si>
  <si>
    <t>TDP Ba Đồng</t>
  </si>
  <si>
    <t>Trần Đình Hùng</t>
  </si>
  <si>
    <t>Dương Nhiên</t>
  </si>
  <si>
    <t>Lê Thanh Phan</t>
  </si>
  <si>
    <t>Nguyên Tiến Dũng</t>
  </si>
  <si>
    <t>Trần Quốc Hoàn</t>
  </si>
  <si>
    <t>Bùi Văn Dương</t>
  </si>
  <si>
    <t>Nguyễn Trung Thông</t>
  </si>
  <si>
    <t>Nguyễn Thị Thảo</t>
  </si>
  <si>
    <t>Nguyễn Văn Út</t>
  </si>
  <si>
    <t xml:space="preserve">Nguyễn Đình Tấn </t>
  </si>
  <si>
    <t>Nguyễn Văn Uynh</t>
  </si>
  <si>
    <t>Nguyễn Công Khởi</t>
  </si>
  <si>
    <t>Bùi Hoa Hợp</t>
  </si>
  <si>
    <t>Nguyễn Thị Nhuần</t>
  </si>
  <si>
    <t>Nguyễn Văn Bắc</t>
  </si>
  <si>
    <t>Nguyễn Văn Tý</t>
  </si>
  <si>
    <t>Nguyễn Tiến Via</t>
  </si>
  <si>
    <t>Nguyễn Thị Doanh</t>
  </si>
  <si>
    <t>Võ Xuân Kỳ</t>
  </si>
  <si>
    <t>Nguyễn Văn Kỳ</t>
  </si>
  <si>
    <t>Nguyễn Thị Khiu</t>
  </si>
  <si>
    <t>Nguyễn Văn Hoài</t>
  </si>
  <si>
    <t>Lê Thị Mươn</t>
  </si>
  <si>
    <t>Mai Văn Luê</t>
  </si>
  <si>
    <t>Bùi Văn Thuận</t>
  </si>
  <si>
    <t>Nguyễn Văn Hải</t>
  </si>
  <si>
    <t>Nguyễn Văn Mạnh</t>
  </si>
  <si>
    <t>Nguyễn Tiến Lậy</t>
  </si>
  <si>
    <t>Trần Thị Điền</t>
  </si>
  <si>
    <t>Nguyễn Đình Long</t>
  </si>
  <si>
    <t>Mai Văn Công</t>
  </si>
  <si>
    <t>Nguyễn Thị Xuân</t>
  </si>
  <si>
    <t>Bùi Văn Chuổng</t>
  </si>
  <si>
    <t>Nguyễn Tiến Quang</t>
  </si>
  <si>
    <t>Nguyễn Văn Tuyển</t>
  </si>
  <si>
    <t>Hoàng Đình Tiều</t>
  </si>
  <si>
    <t>Lê Văn Tân</t>
  </si>
  <si>
    <t>Trần Xuân Hồ</t>
  </si>
  <si>
    <t>Lê Văn Cảnh</t>
  </si>
  <si>
    <t>Lê Hùng Cường</t>
  </si>
  <si>
    <t>Trần Đình Phượng</t>
  </si>
  <si>
    <t>Bùi Sỹ Tam</t>
  </si>
  <si>
    <t>Nguyễn Đức Vinh</t>
  </si>
  <si>
    <t>Nguyễn Văn Diễn</t>
  </si>
  <si>
    <t>Nguyễn Văn Phá</t>
  </si>
  <si>
    <t>Bùi Văn Kín</t>
  </si>
  <si>
    <t>Nguyễn Tiến Cài</t>
  </si>
  <si>
    <t>Võ Xuân Lộc</t>
  </si>
  <si>
    <t>Nguyễn Duy Trinh</t>
  </si>
  <si>
    <t xml:space="preserve">Hoàng Anh Tuấn </t>
  </si>
  <si>
    <t>Cao Xuân Hà</t>
  </si>
  <si>
    <t>Nguyễn Tiến Chương</t>
  </si>
  <si>
    <t>Phùng Văn Nhất     </t>
  </si>
  <si>
    <t>Trần Thị Ngọc</t>
  </si>
  <si>
    <t>Phạm Văn Sâm</t>
  </si>
  <si>
    <t>Nguyễn Thị Bình</t>
  </si>
  <si>
    <t>Nguyễn Văn Thái</t>
  </si>
  <si>
    <t>Nguyễn Xuân Dục</t>
  </si>
  <si>
    <t>Hoàng Minh Nghĩa</t>
  </si>
  <si>
    <t xml:space="preserve">DANH SÁCH </t>
  </si>
  <si>
    <t>Nguyễn Đình Lại</t>
  </si>
  <si>
    <t>Lê Công Diếu</t>
  </si>
  <si>
    <t>Đoàn Thị Phúc</t>
  </si>
  <si>
    <t>TT</t>
  </si>
  <si>
    <t>Họ và tên</t>
  </si>
  <si>
    <t>Nguyễn Tiến Nhất</t>
  </si>
  <si>
    <t>Lê Văn Thúy</t>
  </si>
  <si>
    <t>Trần Đình Ngại</t>
  </si>
  <si>
    <t>Trần Văn Lành</t>
  </si>
  <si>
    <t>Trần Đình Công</t>
  </si>
  <si>
    <t>Nguyễn Thị Sơn</t>
  </si>
  <si>
    <t>Ghi chú</t>
  </si>
  <si>
    <t>Hoàng Văn Trọng</t>
  </si>
  <si>
    <t>Hoàng Văn Tú</t>
  </si>
  <si>
    <t>Nguyễn Tiến Hùng</t>
  </si>
  <si>
    <t>Hoàng Văn Minh</t>
  </si>
  <si>
    <t>Nguyễn Xuân Tình</t>
  </si>
  <si>
    <t>Nguyễn Xuân Trụ</t>
  </si>
  <si>
    <t>Phùng Văn Thanh</t>
  </si>
  <si>
    <t>Thiều Văn Mai</t>
  </si>
  <si>
    <t>Hoàng Văn Luyện</t>
  </si>
  <si>
    <t>Trần Xuân Lượng</t>
  </si>
  <si>
    <t>Trần Xuân Lực</t>
  </si>
  <si>
    <t>Phùng Thị Lan</t>
  </si>
  <si>
    <t>Trịnh Quang Lộc</t>
  </si>
  <si>
    <t>Trương Đức Huân</t>
  </si>
  <si>
    <t>Thiều Văn Mạnh</t>
  </si>
  <si>
    <t>Thiều Thị Truyền</t>
  </si>
  <si>
    <t>Trương Trung Huy</t>
  </si>
  <si>
    <t>Hoàng Văn Thành</t>
  </si>
  <si>
    <t>Thiều Văn Trọng</t>
  </si>
  <si>
    <t>Hoàng Đình Huấn</t>
  </si>
  <si>
    <t>Lê Ngọc Nam</t>
  </si>
  <si>
    <t>Phạm Vang</t>
  </si>
  <si>
    <t>Nguyễn Tiến Thuỵn</t>
  </si>
  <si>
    <t>Phạm Văn Đình</t>
  </si>
  <si>
    <t>Nguyễn Văn Quang</t>
  </si>
  <si>
    <t>Nguyền Văn Thởi</t>
  </si>
  <si>
    <t>Thiều Văn Dịnh</t>
  </si>
  <si>
    <t>Thiều Văn Hải</t>
  </si>
  <si>
    <t>Dương Thị Nga</t>
  </si>
  <si>
    <t>Hoàng Văn Thanh</t>
  </si>
  <si>
    <t>Đoàn Văn Tạnh</t>
  </si>
  <si>
    <t>Mai Xuân Vang</t>
  </si>
  <si>
    <t>Hoàng Thị Minh</t>
  </si>
  <si>
    <t>Trần Văn Chuyên</t>
  </si>
  <si>
    <t>Tưởng Thị Diên</t>
  </si>
  <si>
    <t>Trịnh Xuân Chúng</t>
  </si>
  <si>
    <t>Nguyễn Đình Đắc</t>
  </si>
  <si>
    <t>Địa chỉ</t>
  </si>
  <si>
    <t>Đông Yên 4</t>
  </si>
  <si>
    <t>Thắng Lợi</t>
  </si>
  <si>
    <t>Quý Huệ</t>
  </si>
  <si>
    <t>Liên Sơn</t>
  </si>
  <si>
    <t>Quyết Tiến</t>
  </si>
  <si>
    <t>Hồng Hải</t>
  </si>
  <si>
    <t>Nguyễn Viết Hiển</t>
  </si>
  <si>
    <t>Hoàng Văn Trường (Châu)</t>
  </si>
  <si>
    <t>Nhân Thắng</t>
  </si>
  <si>
    <t>Hồng Sơn</t>
  </si>
  <si>
    <t>UBND PHƯỜNG HOÀNH SƠN</t>
  </si>
  <si>
    <t>I.</t>
  </si>
  <si>
    <t>II</t>
  </si>
  <si>
    <t>Nuôi trồng thuỷ sản theo hình thức khác</t>
  </si>
  <si>
    <t>Minh Đức</t>
  </si>
  <si>
    <t>Số lượng thiệt hại</t>
  </si>
  <si>
    <t>Tân Thành</t>
  </si>
  <si>
    <t>Số vật nuôi bị thiệt hại (Trên 28 ngày tuổi)</t>
  </si>
  <si>
    <t>Phạm Chí Trung</t>
  </si>
  <si>
    <t xml:space="preserve">Trần Văn Tân </t>
  </si>
  <si>
    <t>Dương Thanh Nông</t>
  </si>
  <si>
    <t>Bùi Thanh Sơn</t>
  </si>
  <si>
    <t>Số diện tích bị thiệt hại (ha)</t>
  </si>
  <si>
    <t xml:space="preserve">Số tiền hỗ trợ/ha </t>
  </si>
  <si>
    <t xml:space="preserve"> Số tiền thực nhận (triệu  đồng)</t>
  </si>
  <si>
    <t>Diện tích cây rừng, cây lâm sản ngoài gỗ trồng trên đất lâm nghiệp mới trồng đến 1/2 chu kỳ khai thác (thiệt hại từ 30 % đến 70%)</t>
  </si>
  <si>
    <t>I</t>
  </si>
  <si>
    <t>Diện tích cây rừng, cây lâm sản ngoài gỗ trồng trên đất lâm nghiệp trên 1/2 chu kỳ khai thác, diện tích rừng trồng gỗ lớn trên 03 năm tuổi (thiệt hại từ 30% đến 70%)</t>
  </si>
  <si>
    <t>Phùng Thanh Tịnh</t>
  </si>
  <si>
    <t>Tổng : 8 hộ</t>
  </si>
  <si>
    <t>Giai đoạn cận thu hoạch (trên 2/3 thời gian sinh trưởng) từ 30- 70%</t>
  </si>
  <si>
    <t>Tổng tiền</t>
  </si>
  <si>
    <t>Bùi Thị Vể</t>
  </si>
  <si>
    <t xml:space="preserve">Võ Văn Giáp </t>
  </si>
  <si>
    <t>Bùi Văn Công</t>
  </si>
  <si>
    <t>Các hộ gia đình, cá nhân được áp giá hỗ trợ thiệt hại về Cây trồng do Bão số 10 gây ra theo Nghị định số 09/2025/NĐ-CP ngày 10/01/2025 của Chính phủ và Nghị quyết số 151/2025/NQ-HĐND ngày 27/6/2025 của HĐND tỉnh</t>
  </si>
  <si>
    <t>Áp giá hỗ thiệt hại về Thủy sản do Bão số 10 gây ra theo Nghị định số 09/2025/NĐ-CP ngày 10/01/2025 của Chính phủ và Nghị quyết số 151/2025/NQ-HĐND ngày 27/6/2025 của HĐND tỉnh</t>
  </si>
  <si>
    <t>Số tiền hỗ trợ (đồng)</t>
  </si>
  <si>
    <t>DANH SÁCH</t>
  </si>
  <si>
    <t>Diện tích người dân kê khai (ha)</t>
  </si>
  <si>
    <t>Có sổ Lâm Bạ 1992</t>
  </si>
  <si>
    <t>Có giấy xác nhận của UBND phường Kỳ Phương cũ về thửa đất</t>
  </si>
  <si>
    <t>AA 05051152</t>
  </si>
  <si>
    <t>Có phiếu đóng thuế năm 2008 và năm 2009</t>
  </si>
  <si>
    <t>U 682812</t>
  </si>
  <si>
    <t>BB 648538</t>
  </si>
  <si>
    <t>U 682805</t>
  </si>
  <si>
    <t>CB 542333</t>
  </si>
  <si>
    <t>Bùi Thị Miến</t>
  </si>
  <si>
    <t>B 682624</t>
  </si>
  <si>
    <t>U 682820</t>
  </si>
  <si>
    <t>U 682815</t>
  </si>
  <si>
    <t xml:space="preserve"> Bìa đỏ đứng tên chồng Nguyễn Văn Mỹ gồm các con Nguyễn Xuân Trường + Nguyễn Minh Huần + Nguyễn Văn Cảnh</t>
  </si>
  <si>
    <t>Nguyễn Văn  Hải</t>
  </si>
  <si>
    <t>U 682821</t>
  </si>
  <si>
    <t>Con ông Mai Lương Tái</t>
  </si>
  <si>
    <t>U 682801</t>
  </si>
  <si>
    <t>Nguyễn Tiến  Hải</t>
  </si>
  <si>
    <t>CB 542335</t>
  </si>
  <si>
    <t>CB 542334</t>
  </si>
  <si>
    <t>CB 542332</t>
  </si>
  <si>
    <t>Con ông Nguyễn Văn đỏ, GCN Nguyễn Văn Đỏ</t>
  </si>
  <si>
    <t>U 682882</t>
  </si>
  <si>
    <t>CB 542331</t>
  </si>
  <si>
    <t>5.5</t>
  </si>
  <si>
    <t>Có sổ Lâm Bạ năm 1993</t>
  </si>
  <si>
    <t>Bìa đỏ tên chồng Nguyễn Văn Công</t>
  </si>
  <si>
    <t>CB 542322</t>
  </si>
  <si>
    <t>U 682892</t>
  </si>
  <si>
    <t>Các con Bùi Ngọc Trứ + Bùi Ngọc Trai + Phạm Văn Vinh</t>
  </si>
  <si>
    <t>D 581471</t>
  </si>
  <si>
    <t>Bìa đỏ tên cha Nguyễn Đức Ấn</t>
  </si>
  <si>
    <t>U 682814</t>
  </si>
  <si>
    <t>CB 542330</t>
  </si>
  <si>
    <t>U 632315</t>
  </si>
  <si>
    <t>Kê cả phần cho em trai Nguyễn Văn Còn</t>
  </si>
  <si>
    <t>CB 542409</t>
  </si>
  <si>
    <t>Con Bà Bùi Thị Nhẵn bìa đỏ bà Nhắn</t>
  </si>
  <si>
    <t>CB 542316</t>
  </si>
  <si>
    <t>Số vào sổ cấp 00009/QSDĐ</t>
  </si>
  <si>
    <t>U 682811</t>
  </si>
  <si>
    <t>Bìa đỏ tên chồng Nguyễn Tiến Phạn</t>
  </si>
  <si>
    <t>CB 542449</t>
  </si>
  <si>
    <t>CB 542310</t>
  </si>
  <si>
    <t>CB 542305</t>
  </si>
  <si>
    <t>U 682813</t>
  </si>
  <si>
    <t>U 682818</t>
  </si>
  <si>
    <t>Vợ ông Nguyễn Văn Gưởi</t>
  </si>
  <si>
    <t>CB 542323</t>
  </si>
  <si>
    <t>Công Minh em trai</t>
  </si>
  <si>
    <t>CG 270364</t>
  </si>
  <si>
    <t>CB 542319</t>
  </si>
  <si>
    <t>U 682827</t>
  </si>
  <si>
    <t>Nguyễn Đình Trung</t>
  </si>
  <si>
    <t>Bùi Thị Hứa</t>
  </si>
  <si>
    <t>CB 542308</t>
  </si>
  <si>
    <t xml:space="preserve">CB 542307 </t>
  </si>
  <si>
    <t>CB 542314</t>
  </si>
  <si>
    <t>U 682826</t>
  </si>
  <si>
    <t>CB 542318</t>
  </si>
  <si>
    <t>Hợp đồng giao khoàn trồng rừng với BQL Nam Hà Tĩnh</t>
  </si>
  <si>
    <t>Có Giấy xác nhận  của UBND xã Kỳ Phương đất kinh tế vườn đồi</t>
  </si>
  <si>
    <t>Có giấy nhận chuyển nhượng viết tay được UBND xa Kỳ Phương cũ xác nhận</t>
  </si>
  <si>
    <t>Có giấy xác nhận đất khai hoang sản xuất nông nghiệp được UBND xã Kỳ Liên xác nhận</t>
  </si>
  <si>
    <t>Hồ sơ nhận khoán rừng với RPH Nam Hà Tĩnh</t>
  </si>
  <si>
    <t>AA 03428394</t>
  </si>
  <si>
    <t xml:space="preserve">Giấy chuyển nhượng có xác nhận của UBND xã </t>
  </si>
  <si>
    <t>Giấy chứng nhận tiêu chí trang trại vùng đất đá bạc</t>
  </si>
  <si>
    <t>Lê Thị Hương  (Lê Văn Thông</t>
  </si>
  <si>
    <t xml:space="preserve">Đơn xin thuê đất có xác nhận của UBND </t>
  </si>
  <si>
    <t xml:space="preserve">Đơn xin mượn đất có xác nhận của UBND </t>
  </si>
  <si>
    <t>Giấy giao đất</t>
  </si>
  <si>
    <t>Giấy mang tên chồng Nguyễn Tiến Pha</t>
  </si>
  <si>
    <t>CÂY TRỒNG HÀNG NĂM</t>
  </si>
  <si>
    <t>Giai đoạn cây con (gieo trồng đến 1/3 thời gian sinh trưởng)</t>
  </si>
  <si>
    <t>Hoàng Xuân Thực</t>
  </si>
  <si>
    <t>Phùng Văn Đình</t>
  </si>
  <si>
    <t>Trịnh Quốc Toản</t>
  </si>
  <si>
    <t>Nguyễn Văn Tiến</t>
  </si>
  <si>
    <t>Hoàng Văn Ninh (H)</t>
  </si>
  <si>
    <t>Hoàng Xuân Lĩnh</t>
  </si>
  <si>
    <t>Nguyễn Văn Hộ</t>
  </si>
  <si>
    <t>Nguyễn Văn Hiển</t>
  </si>
  <si>
    <t>Hoàng Gia Hiền</t>
  </si>
  <si>
    <t>Hoàng Văn Kỳ</t>
  </si>
  <si>
    <t>Hoàng Văn Hoa</t>
  </si>
  <si>
    <t>Hoàng Văn Linh</t>
  </si>
  <si>
    <t>Nguyễn Khắc Phán</t>
  </si>
  <si>
    <t>Nguyễn Thị Hà</t>
  </si>
  <si>
    <t>Hoàng Chiến Thắng</t>
  </si>
  <si>
    <t>Lê Hồng Lĩnh</t>
  </si>
  <si>
    <t>Hoàng Hoa Thảo</t>
  </si>
  <si>
    <t>Trần Xuân Vinh</t>
  </si>
  <si>
    <t>Phạm Chí Trung</t>
  </si>
  <si>
    <t>Lê Duy Nam</t>
  </si>
  <si>
    <t>Phạm Thị Thuần</t>
  </si>
  <si>
    <t>Lê Quốc Trị</t>
  </si>
  <si>
    <t>Đàm Văn Phụng</t>
  </si>
  <si>
    <t>Nguyễn Ngọc Hoàng</t>
  </si>
  <si>
    <t>Nguyễn Văn Toàn</t>
  </si>
  <si>
    <t>Lê Thị Miến</t>
  </si>
  <si>
    <t>Nguyễn Tiến Cung</t>
  </si>
  <si>
    <t>Lê Văn Liên</t>
  </si>
  <si>
    <t>Võ Minh Hải</t>
  </si>
  <si>
    <t>Nguyễn Xuân Thiết</t>
  </si>
  <si>
    <t>Giai đoạn cây đang phát triển (trên 1/3 đến 2/3 thời gian sinh trưởng) thiệt hại trên 70%</t>
  </si>
  <si>
    <t>Hoàng Đình Duấn</t>
  </si>
  <si>
    <t>Tổng : 9 hộ</t>
  </si>
  <si>
    <t>Tổng số hộ: 23 hộ</t>
  </si>
  <si>
    <t>CÂY TRỒNG LÂU NĂM</t>
  </si>
  <si>
    <t>Vườn cây ở thời kỳ kinh doanh thiệt hại đến năng suất thu hoạch nhưng cây không chết thiệt hại từ 30-70%</t>
  </si>
  <si>
    <t xml:space="preserve"> Số tiền thực nhận         </t>
  </si>
  <si>
    <t>Hoàng Thị Điễu</t>
  </si>
  <si>
    <t>Hoàng Xuân Tùng</t>
  </si>
  <si>
    <t>Hoàng Ngọc Huy</t>
  </si>
  <si>
    <t>Hoàng Văn Bình</t>
  </si>
  <si>
    <t>Nguyễn Văn Tương ( P)</t>
  </si>
  <si>
    <t xml:space="preserve"> </t>
  </si>
  <si>
    <t>Hoàng Văn Thuận (Nhi)</t>
  </si>
  <si>
    <t>Hoàng Văn Đào (Hoa)</t>
  </si>
  <si>
    <t>Hoàng Văn Hà (Thực)</t>
  </si>
  <si>
    <t>Nguyễn Văn Tuấn (Minh)</t>
  </si>
  <si>
    <t>Hoàng Văn Hoa (Thà)</t>
  </si>
  <si>
    <t>Hoàng Văn Thà</t>
  </si>
  <si>
    <t>Có xác nhận đất trồng rừng có xác nhận của UBND xã Kỳ Phương cũ ha</t>
  </si>
  <si>
    <t>Giấy chứng nhận QSD đất</t>
  </si>
  <si>
    <t>Diện tích theo GCNQSD đất(ha)</t>
  </si>
  <si>
    <t>Có đơn xin mượn đất trồng cây lâm nghiệp được UBND xa Kỳ Phương cũ xác nhận</t>
  </si>
  <si>
    <t>Đơn xã cho mượn 6h mà ông Vinh đo vẽ trích đo 24,3 ha</t>
  </si>
  <si>
    <t>AA 05051072</t>
  </si>
  <si>
    <t>AK 294647</t>
  </si>
  <si>
    <t>Phùng Văn Nhất</t>
  </si>
  <si>
    <t>AA 05001048</t>
  </si>
  <si>
    <t>Giấy chứng nhận đạt tiêu chí trang trại</t>
  </si>
  <si>
    <t>Hoàng Thị Long vợ</t>
  </si>
  <si>
    <t>Đã nhận chuyển nhượng của bà Mai Thị Hạo</t>
  </si>
  <si>
    <t>Tổng cộng II</t>
  </si>
  <si>
    <t>Tổng cộng I+II</t>
  </si>
  <si>
    <t>Diện tích thiệt hại (ha)</t>
  </si>
  <si>
    <t>Áp giá các hộ gia đình, cá nhân được áp giá hỗ trợ thiệt hại về Lâm nghiệp do Bão số 10 gây ra theo Nghị định số 09/2025/NĐ-CP ngày 10/01/2025 của Chính phủ Nghị quyết số 151/2025/NQ-HĐND ngày 27/6/2025 của HĐND tỉnh</t>
  </si>
  <si>
    <t>Có trích đo thửa đất</t>
  </si>
  <si>
    <t>Tổng cộng : 02 hộ</t>
  </si>
  <si>
    <t>Bằng chữ: Sáu triệu tám trăm năm mươi năm nghìn đồng</t>
  </si>
  <si>
    <t>Đoàn Viết Lộc</t>
  </si>
  <si>
    <t>Nguyễn Tiến Hoàn</t>
  </si>
  <si>
    <t>Nguyễn Viết Diển</t>
  </si>
  <si>
    <t>Trần Văn Vĩnh</t>
  </si>
  <si>
    <t>Nguyễn Tiến Dũng</t>
  </si>
  <si>
    <t>Đoàn Văn Hữu</t>
  </si>
  <si>
    <t>Nguyễn Thị Hương</t>
  </si>
  <si>
    <t>Lê Văn Tuyên</t>
  </si>
  <si>
    <t xml:space="preserve">Nguyễn Tiến Nhạ </t>
  </si>
  <si>
    <t>Nguyễn Tiến Phong</t>
  </si>
  <si>
    <t>Nguyễn Khánh Quang</t>
  </si>
  <si>
    <t>Nguyễn Tiến Long</t>
  </si>
  <si>
    <t>Nguyễn Xuân Thích</t>
  </si>
  <si>
    <t>Đoàn Trọng Cận</t>
  </si>
  <si>
    <t>Nguyễn Viết Diên</t>
  </si>
  <si>
    <t>Nguyễn Văn Liên</t>
  </si>
  <si>
    <t>Nguyễn Tiến Lệ</t>
  </si>
  <si>
    <t xml:space="preserve">Nguyễn Văn Lan </t>
  </si>
  <si>
    <t>Nguyễn Thị Khuê</t>
  </si>
  <si>
    <t>Nguyễn Thị Cúc</t>
  </si>
  <si>
    <t>Nguyễn Tiến Phương</t>
  </si>
  <si>
    <t>Nguyễn Thị Tuyết</t>
  </si>
  <si>
    <t>Nguyễn Thị Thái</t>
  </si>
  <si>
    <t>Nguyễn Tiến Phúc</t>
  </si>
  <si>
    <t>Lê Văn Trung</t>
  </si>
  <si>
    <t>Trần Đình Sỹ</t>
  </si>
  <si>
    <t>Nguyễn Văn Hiền</t>
  </si>
  <si>
    <t>Nguyễn Văn Thiệu</t>
  </si>
  <si>
    <t>Đậu Xuân Định</t>
  </si>
  <si>
    <t>Nguyễn Tiến Quang</t>
  </si>
  <si>
    <t>Lê Văn Hải</t>
  </si>
  <si>
    <t xml:space="preserve">Bùi Sỹ Toàn </t>
  </si>
  <si>
    <t>Nguyễn Tiến Xuyên</t>
  </si>
  <si>
    <t>Nguyễn Xuân Nhụy</t>
  </si>
  <si>
    <t>Nguyễn Tiến Vĩnh (Vẽ)</t>
  </si>
  <si>
    <t>Nguyễn Khánh Hạnh</t>
  </si>
  <si>
    <t>Nguyễn Hữu Ninh</t>
  </si>
  <si>
    <t>Lê Xuân Hương</t>
  </si>
  <si>
    <t>Nguyễn Khắc Châu</t>
  </si>
  <si>
    <t>Lê Văn Sơn</t>
  </si>
  <si>
    <t>Trần Đình Thành</t>
  </si>
  <si>
    <t>Võ Văn Diện</t>
  </si>
  <si>
    <t>Nguyễn Văn Lan (Tuyết)</t>
  </si>
  <si>
    <t>Đoàn Trọng Tuyên</t>
  </si>
  <si>
    <t>Nguyễn Văn Sáu</t>
  </si>
  <si>
    <t>Nguyễn Văn Bảy</t>
  </si>
  <si>
    <t>Lê Văn Bình</t>
  </si>
  <si>
    <t>Nguyễn Ngọc Quyền</t>
  </si>
  <si>
    <t>Nguyễn Khánh Lan</t>
  </si>
  <si>
    <t>Nguyễn Xuân Thuyết</t>
  </si>
  <si>
    <t>Nguyễn Tiến Mở</t>
  </si>
  <si>
    <t>Nguyễn Tiến Sỹ</t>
  </si>
  <si>
    <t>Nguyễn Văn Lâm</t>
  </si>
  <si>
    <t>Đoàn Văn Kỳ</t>
  </si>
  <si>
    <t>Nguyễn Tiến Vinh (Thanh)</t>
  </si>
  <si>
    <t>Bùi Sỹ Hạnh</t>
  </si>
  <si>
    <t>Trần Thị Tiến</t>
  </si>
  <si>
    <t>Đoàn Văn Thanh</t>
  </si>
  <si>
    <t>Nguyễn Văn Tính</t>
  </si>
  <si>
    <t>Bùi Sỹ Hùng</t>
  </si>
  <si>
    <t>Nguyễn Hữu Định</t>
  </si>
  <si>
    <t>Nguyễn Xuân Chiến</t>
  </si>
  <si>
    <t>Lê Thị Minh (Sơn)</t>
  </si>
  <si>
    <t>Nguyễn Tiến Hòa</t>
  </si>
  <si>
    <t>Trần Đình Thưởng</t>
  </si>
  <si>
    <t>Nguyễn Tiến Lương</t>
  </si>
  <si>
    <t>Tổng : 114 hộ</t>
  </si>
  <si>
    <t>Tổng: 16 hộ</t>
  </si>
  <si>
    <t>Tổng cộng số tiền mục I+II = 167.514.000 đồng</t>
  </si>
  <si>
    <t>Bằng chữ: Một trăm sáu mươi bảy triệu năm trăm mười bốn nghìn đồng</t>
  </si>
  <si>
    <t>Đặng Đình Long</t>
  </si>
  <si>
    <t xml:space="preserve">Nguyễn Tiến Hà </t>
  </si>
  <si>
    <t>Bùi Văn Thỏa</t>
  </si>
  <si>
    <t>Hoàng Văn Trực</t>
  </si>
  <si>
    <t>Lê Văn Mạnh</t>
  </si>
  <si>
    <t>Ba Đồng</t>
  </si>
  <si>
    <t>AA 05051077</t>
  </si>
  <si>
    <t>Bổ sung giấy tờ</t>
  </si>
  <si>
    <t>Tổng  số hộ: 170 hộ</t>
  </si>
  <si>
    <t>Số vật nuôi bị thiệt hại (Đến 28 ngày tuổi) Không có</t>
  </si>
  <si>
    <t>Bằng chữ: Tám triệu hai trăm linh tám nghìn đồng</t>
  </si>
  <si>
    <t>Áp giá hỗ thiệt hại về Chăn nuôi do Bão số 10 gây ra theo Nghị định số 09/2025/NĐ-CP ngày 10/01/2025 của Chính phủ và Nghị quyết số 151/2025/NQ-HĐND ngày 27/6/2025 của HĐND tỉnh</t>
  </si>
  <si>
    <t>Giấy chuứng nhận Trang trại</t>
  </si>
  <si>
    <t>Bùi Văn Phương</t>
  </si>
  <si>
    <t>Bìa của mẹ Hoàng Thị Thanh</t>
  </si>
  <si>
    <t>Tổng: 22 hộ</t>
  </si>
  <si>
    <t>Tổng:  45 hộ</t>
  </si>
  <si>
    <t>Tổng cộng số tiền mục I+II = 63 hộ tổng diện tích = 34.74+72.632 = 107.372 ha/111 ha</t>
  </si>
  <si>
    <t>Bằng chữ: Sáu trăm tám mươi ba triệu bảy trăm nghìn đồng</t>
  </si>
  <si>
    <t>(Kèm theo Báo cáo số         /BC-UBND ngày     tháng 9 năm 2026 của UBND phường Hoành Sơn)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</si>
</sst>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_(* #,##0_);_(* \(#,##0\);_(* &quot;-&quot;??_);_(@_)"/>
    <numFmt numFmtId="166" formatCode="#,##0.000"/>
  </numFmts>
  <fonts count="1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2"/>
      <name val="Times New Roman"/>
      <family val="1"/>
    </font>
    <font>
      <i/>
      <sz val="14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name val="Times New Roman"/>
      <family val="1"/>
    </font>
    <font>
      <sz val="11"/>
      <color theme="1"/>
      <name val="Calibri"/>
      <family val="2"/>
      <scheme val="minor"/>
    </font>
    <font>
      <b/>
      <i/>
      <sz val="12"/>
      <name val="Times New Roman"/>
      <family val="1"/>
    </font>
    <font>
      <i/>
      <sz val="12"/>
      <name val="Times New Roman"/>
      <family val="1"/>
    </font>
    <font>
      <sz val="11"/>
      <color rgb="FFFF0000"/>
      <name val="Calibri"/>
      <family val="2"/>
      <scheme val="minor"/>
    </font>
    <font>
      <sz val="12"/>
      <color rgb="FFFF0000"/>
      <name val="Times New Roman"/>
      <family val="1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164" fontId="10" fillId="0" borderId="0" applyFont="0" applyFill="0" applyBorder="0" applyAlignment="0" applyProtection="0"/>
  </cellStyleXfs>
  <cellXfs count="16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3" fontId="1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0" xfId="0" applyFont="1" applyFill="1"/>
    <xf numFmtId="0" fontId="2" fillId="0" borderId="1" xfId="0" applyFont="1" applyBorder="1" applyAlignment="1">
      <alignment horizontal="center" wrapText="1"/>
    </xf>
    <xf numFmtId="0" fontId="1" fillId="0" borderId="1" xfId="0" applyFont="1" applyBorder="1"/>
    <xf numFmtId="0" fontId="2" fillId="0" borderId="4" xfId="0" applyFont="1" applyBorder="1" applyAlignment="1">
      <alignment horizontal="center" vertical="center" wrapText="1"/>
    </xf>
    <xf numFmtId="0" fontId="9" fillId="2" borderId="0" xfId="0" applyFont="1" applyFill="1" applyAlignment="1">
      <alignment horizontal="left"/>
    </xf>
    <xf numFmtId="0" fontId="9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/>
    </xf>
    <xf numFmtId="0" fontId="9" fillId="2" borderId="0" xfId="0" applyFont="1" applyFill="1"/>
    <xf numFmtId="0" fontId="1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166" fontId="1" fillId="0" borderId="1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/>
    <xf numFmtId="165" fontId="1" fillId="0" borderId="1" xfId="1" applyNumberFormat="1" applyFont="1" applyBorder="1" applyAlignment="1">
      <alignment horizontal="center"/>
    </xf>
    <xf numFmtId="0" fontId="9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vertical="center"/>
    </xf>
    <xf numFmtId="3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65" fontId="6" fillId="2" borderId="1" xfId="0" applyNumberFormat="1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165" fontId="6" fillId="2" borderId="1" xfId="0" applyNumberFormat="1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165" fontId="9" fillId="2" borderId="1" xfId="0" applyNumberFormat="1" applyFont="1" applyFill="1" applyBorder="1" applyAlignment="1">
      <alignment horizontal="left" vertical="center" wrapText="1"/>
    </xf>
    <xf numFmtId="165" fontId="6" fillId="2" borderId="1" xfId="1" applyNumberFormat="1" applyFont="1" applyFill="1" applyBorder="1" applyAlignment="1">
      <alignment horizontal="center" vertical="center" wrapText="1"/>
    </xf>
    <xf numFmtId="165" fontId="6" fillId="2" borderId="1" xfId="1" applyNumberFormat="1" applyFont="1" applyFill="1" applyBorder="1" applyAlignment="1">
      <alignment horizontal="center" vertical="top" wrapText="1"/>
    </xf>
    <xf numFmtId="0" fontId="4" fillId="0" borderId="0" xfId="0" applyFont="1"/>
    <xf numFmtId="0" fontId="0" fillId="3" borderId="0" xfId="0" applyFill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165" fontId="1" fillId="2" borderId="1" xfId="1" applyNumberFormat="1" applyFont="1" applyFill="1" applyBorder="1" applyAlignment="1">
      <alignment vertical="center"/>
    </xf>
    <xf numFmtId="165" fontId="1" fillId="2" borderId="1" xfId="1" applyNumberFormat="1" applyFont="1" applyFill="1" applyBorder="1"/>
    <xf numFmtId="165" fontId="2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 wrapText="1"/>
    </xf>
    <xf numFmtId="3" fontId="6" fillId="2" borderId="1" xfId="0" applyNumberFormat="1" applyFont="1" applyFill="1" applyBorder="1" applyAlignment="1">
      <alignment horizontal="center" vertical="center"/>
    </xf>
    <xf numFmtId="0" fontId="6" fillId="0" borderId="0" xfId="0" applyFont="1"/>
    <xf numFmtId="166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/>
    <xf numFmtId="0" fontId="14" fillId="2" borderId="1" xfId="0" applyFont="1" applyFill="1" applyBorder="1" applyAlignment="1">
      <alignment horizontal="left" vertical="center" wrapText="1"/>
    </xf>
    <xf numFmtId="3" fontId="1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165" fontId="6" fillId="0" borderId="1" xfId="1" applyNumberFormat="1" applyFont="1" applyBorder="1" applyAlignment="1">
      <alignment horizontal="center"/>
    </xf>
    <xf numFmtId="165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2" borderId="0" xfId="0" applyFill="1"/>
    <xf numFmtId="0" fontId="2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13" fillId="2" borderId="0" xfId="0" applyFont="1" applyFill="1" applyAlignment="1">
      <alignment vertical="center"/>
    </xf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3" fontId="2" fillId="2" borderId="1" xfId="0" applyNumberFormat="1" applyFont="1" applyFill="1" applyBorder="1"/>
    <xf numFmtId="0" fontId="2" fillId="2" borderId="4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4" xfId="0" applyFont="1" applyFill="1" applyBorder="1" applyAlignment="1">
      <alignment horizontal="center" vertical="center"/>
    </xf>
    <xf numFmtId="3" fontId="2" fillId="2" borderId="4" xfId="0" applyNumberFormat="1" applyFont="1" applyFill="1" applyBorder="1"/>
    <xf numFmtId="0" fontId="0" fillId="2" borderId="2" xfId="0" applyFill="1" applyBorder="1" applyAlignment="1">
      <alignment horizontal="center" vertical="center"/>
    </xf>
    <xf numFmtId="165" fontId="5" fillId="2" borderId="1" xfId="0" applyNumberFormat="1" applyFont="1" applyFill="1" applyBorder="1"/>
    <xf numFmtId="0" fontId="0" fillId="2" borderId="0" xfId="0" applyFill="1" applyAlignment="1">
      <alignment horizontal="center" vertical="center"/>
    </xf>
    <xf numFmtId="165" fontId="6" fillId="2" borderId="1" xfId="1" applyNumberFormat="1" applyFont="1" applyFill="1" applyBorder="1" applyAlignment="1">
      <alignment vertical="center"/>
    </xf>
    <xf numFmtId="0" fontId="15" fillId="2" borderId="0" xfId="0" applyFont="1" applyFill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/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vertical="top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165" fontId="6" fillId="0" borderId="5" xfId="1" applyNumberFormat="1" applyFont="1" applyBorder="1" applyAlignment="1">
      <alignment horizontal="center" vertical="center" wrapText="1"/>
    </xf>
    <xf numFmtId="165" fontId="6" fillId="0" borderId="1" xfId="0" applyNumberFormat="1" applyFont="1" applyBorder="1"/>
    <xf numFmtId="0" fontId="6" fillId="2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165" fontId="9" fillId="0" borderId="1" xfId="0" applyNumberFormat="1" applyFont="1" applyBorder="1" applyAlignment="1">
      <alignment horizontal="center"/>
    </xf>
    <xf numFmtId="165" fontId="9" fillId="0" borderId="1" xfId="0" applyNumberFormat="1" applyFont="1" applyBorder="1"/>
    <xf numFmtId="0" fontId="9" fillId="2" borderId="1" xfId="0" applyFont="1" applyFill="1" applyBorder="1" applyAlignment="1">
      <alignment horizontal="center" vertical="center"/>
    </xf>
    <xf numFmtId="0" fontId="6" fillId="2" borderId="1" xfId="0" applyFont="1" applyFill="1" applyBorder="1"/>
    <xf numFmtId="0" fontId="9" fillId="0" borderId="1" xfId="0" applyFont="1" applyBorder="1"/>
    <xf numFmtId="0" fontId="16" fillId="0" borderId="1" xfId="0" applyFont="1" applyBorder="1" applyAlignment="1">
      <alignment horizontal="center" vertical="center"/>
    </xf>
    <xf numFmtId="0" fontId="17" fillId="0" borderId="0" xfId="0" applyFont="1"/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 vertical="center" wrapText="1"/>
    </xf>
    <xf numFmtId="0" fontId="1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left" vertical="center" wrapText="1"/>
    </xf>
    <xf numFmtId="0" fontId="12" fillId="2" borderId="0" xfId="0" applyFont="1" applyFill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463550</xdr:colOff>
      <xdr:row>0</xdr:row>
      <xdr:rowOff>222250</xdr:rowOff>
    </xdr:from>
    <xdr:to>
      <xdr:col>2</xdr:col>
      <xdr:colOff>95250</xdr:colOff>
      <xdr:row>0</xdr:row>
      <xdr:rowOff>222250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xmlns="" id="{454A3A8C-CB16-470C-BB72-BF28F64F719C}"/>
            </a:ext>
          </a:extLst>
        </xdr:cNvPr>
        <xdr:cNvCxnSpPr/>
      </xdr:nvCxnSpPr>
      <xdr:spPr>
        <a:xfrm>
          <a:off x="920750" y="222250"/>
          <a:ext cx="9207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463550</xdr:colOff>
      <xdr:row>0</xdr:row>
      <xdr:rowOff>222250</xdr:rowOff>
    </xdr:from>
    <xdr:to>
      <xdr:col>2</xdr:col>
      <xdr:colOff>95250</xdr:colOff>
      <xdr:row>0</xdr:row>
      <xdr:rowOff>222250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xmlns="" id="{976D4797-7AE2-4F8F-8267-755E47B313F7}"/>
            </a:ext>
          </a:extLst>
        </xdr:cNvPr>
        <xdr:cNvCxnSpPr/>
      </xdr:nvCxnSpPr>
      <xdr:spPr>
        <a:xfrm>
          <a:off x="920750" y="222250"/>
          <a:ext cx="9207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479340</xdr:colOff>
      <xdr:row>2</xdr:row>
      <xdr:rowOff>21280</xdr:rowOff>
    </xdr:from>
    <xdr:to>
      <xdr:col>1</xdr:col>
      <xdr:colOff>1458785</xdr:colOff>
      <xdr:row>2</xdr:row>
      <xdr:rowOff>21280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xmlns="" id="{003E2AF6-C4BE-4218-B16C-668187A42037}"/>
            </a:ext>
          </a:extLst>
        </xdr:cNvPr>
        <xdr:cNvCxnSpPr/>
      </xdr:nvCxnSpPr>
      <xdr:spPr>
        <a:xfrm>
          <a:off x="936540" y="249880"/>
          <a:ext cx="97944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479340</xdr:colOff>
      <xdr:row>2</xdr:row>
      <xdr:rowOff>21280</xdr:rowOff>
    </xdr:from>
    <xdr:to>
      <xdr:col>1</xdr:col>
      <xdr:colOff>1458785</xdr:colOff>
      <xdr:row>2</xdr:row>
      <xdr:rowOff>21280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xmlns="" id="{6FAF8DA9-B431-4767-BF06-3C227D20FD5D}"/>
            </a:ext>
          </a:extLst>
        </xdr:cNvPr>
        <xdr:cNvCxnSpPr/>
      </xdr:nvCxnSpPr>
      <xdr:spPr>
        <a:xfrm>
          <a:off x="936540" y="249880"/>
          <a:ext cx="97944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580940</xdr:colOff>
      <xdr:row>1</xdr:row>
      <xdr:rowOff>14930</xdr:rowOff>
    </xdr:from>
    <xdr:to>
      <xdr:col>1</xdr:col>
      <xdr:colOff>1560385</xdr:colOff>
      <xdr:row>1</xdr:row>
      <xdr:rowOff>14930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xmlns="" id="{2492604D-CAF8-41F7-BB1E-883BEB144D73}"/>
            </a:ext>
          </a:extLst>
        </xdr:cNvPr>
        <xdr:cNvCxnSpPr/>
      </xdr:nvCxnSpPr>
      <xdr:spPr>
        <a:xfrm>
          <a:off x="993690" y="211780"/>
          <a:ext cx="97944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479340</xdr:colOff>
      <xdr:row>2</xdr:row>
      <xdr:rowOff>21280</xdr:rowOff>
    </xdr:from>
    <xdr:to>
      <xdr:col>1</xdr:col>
      <xdr:colOff>1458785</xdr:colOff>
      <xdr:row>2</xdr:row>
      <xdr:rowOff>21280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xmlns="" id="{83D2C6E2-B728-42AB-9390-DCBD7A5E927E}"/>
            </a:ext>
          </a:extLst>
        </xdr:cNvPr>
        <xdr:cNvCxnSpPr/>
      </xdr:nvCxnSpPr>
      <xdr:spPr>
        <a:xfrm>
          <a:off x="898440" y="414980"/>
          <a:ext cx="95404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zoomScale="85" zoomScaleNormal="85" workbookViewId="0">
      <selection activeCell="A5" sqref="A5:G5"/>
    </sheetView>
  </sheetViews>
  <sheetFormatPr defaultRowHeight="14.5" x14ac:dyDescent="0.35"/>
  <cols>
    <col min="1" max="1" width="6.453125" style="40" customWidth="1"/>
    <col min="2" max="2" width="20.6328125" customWidth="1"/>
    <col min="3" max="3" width="14.36328125" customWidth="1"/>
    <col min="4" max="4" width="10.1796875" customWidth="1"/>
    <col min="5" max="5" width="12.1796875" customWidth="1"/>
    <col min="6" max="6" width="14.81640625" customWidth="1"/>
    <col min="7" max="7" width="11.90625" customWidth="1"/>
  </cols>
  <sheetData>
    <row r="1" spans="1:7" ht="17.5" customHeight="1" x14ac:dyDescent="0.35">
      <c r="A1" s="123" t="s">
        <v>122</v>
      </c>
      <c r="B1" s="123"/>
      <c r="C1" s="123"/>
      <c r="D1" s="12"/>
      <c r="E1" s="12"/>
      <c r="F1" s="12"/>
      <c r="G1" s="12"/>
    </row>
    <row r="2" spans="1:7" ht="17.5" customHeight="1" x14ac:dyDescent="0.35">
      <c r="A2" s="11"/>
      <c r="B2" s="11"/>
      <c r="C2" s="11"/>
      <c r="D2" s="12"/>
      <c r="E2" s="12"/>
      <c r="F2" s="12"/>
      <c r="G2" s="12"/>
    </row>
    <row r="3" spans="1:7" ht="18" x14ac:dyDescent="0.35">
      <c r="A3" s="57"/>
      <c r="B3" s="127" t="s">
        <v>150</v>
      </c>
      <c r="C3" s="127"/>
      <c r="D3" s="127"/>
      <c r="E3" s="127"/>
      <c r="F3" s="127"/>
      <c r="G3" s="127"/>
    </row>
    <row r="4" spans="1:7" ht="39" customHeight="1" x14ac:dyDescent="0.35">
      <c r="A4" s="123" t="s">
        <v>376</v>
      </c>
      <c r="B4" s="123"/>
      <c r="C4" s="123"/>
      <c r="D4" s="123"/>
      <c r="E4" s="123"/>
      <c r="F4" s="123"/>
      <c r="G4" s="123"/>
    </row>
    <row r="5" spans="1:7" ht="15.5" x14ac:dyDescent="0.35">
      <c r="A5" s="165" t="s">
        <v>384</v>
      </c>
      <c r="B5" s="165"/>
      <c r="C5" s="165"/>
      <c r="D5" s="165"/>
      <c r="E5" s="165"/>
      <c r="F5" s="165"/>
      <c r="G5" s="165"/>
    </row>
    <row r="6" spans="1:7" ht="30" x14ac:dyDescent="0.35">
      <c r="A6" s="15" t="s">
        <v>65</v>
      </c>
      <c r="B6" s="14" t="s">
        <v>66</v>
      </c>
      <c r="C6" s="15" t="s">
        <v>111</v>
      </c>
      <c r="D6" s="1" t="s">
        <v>127</v>
      </c>
      <c r="E6" s="1" t="s">
        <v>149</v>
      </c>
      <c r="F6" s="15" t="s">
        <v>143</v>
      </c>
      <c r="G6" s="1" t="s">
        <v>73</v>
      </c>
    </row>
    <row r="7" spans="1:7" ht="15.5" customHeight="1" x14ac:dyDescent="0.35">
      <c r="A7" s="1" t="s">
        <v>123</v>
      </c>
      <c r="B7" s="124" t="s">
        <v>374</v>
      </c>
      <c r="C7" s="125"/>
      <c r="D7" s="125"/>
      <c r="E7" s="125"/>
      <c r="F7" s="126"/>
      <c r="G7" s="23"/>
    </row>
    <row r="8" spans="1:7" ht="15.5" customHeight="1" x14ac:dyDescent="0.35">
      <c r="A8" s="1" t="s">
        <v>124</v>
      </c>
      <c r="B8" s="124" t="s">
        <v>129</v>
      </c>
      <c r="C8" s="125"/>
      <c r="D8" s="125"/>
      <c r="E8" s="24"/>
      <c r="F8" s="33"/>
      <c r="G8" s="9"/>
    </row>
    <row r="9" spans="1:7" ht="15.5" x14ac:dyDescent="0.35">
      <c r="A9" s="16">
        <v>1</v>
      </c>
      <c r="B9" s="8" t="s">
        <v>130</v>
      </c>
      <c r="C9" s="74" t="s">
        <v>115</v>
      </c>
      <c r="D9" s="10">
        <v>30</v>
      </c>
      <c r="E9" s="36">
        <v>38000</v>
      </c>
      <c r="F9" s="70">
        <f>D9*E9</f>
        <v>1140000</v>
      </c>
      <c r="G9" s="9"/>
    </row>
    <row r="10" spans="1:7" ht="15.5" x14ac:dyDescent="0.35">
      <c r="A10" s="16">
        <v>2</v>
      </c>
      <c r="B10" s="17" t="s">
        <v>131</v>
      </c>
      <c r="C10" s="74" t="s">
        <v>115</v>
      </c>
      <c r="D10" s="9">
        <v>25</v>
      </c>
      <c r="E10" s="36">
        <v>38000</v>
      </c>
      <c r="F10" s="70">
        <f t="shared" ref="F10:F12" si="0">D10*E10</f>
        <v>950000</v>
      </c>
      <c r="G10" s="9"/>
    </row>
    <row r="11" spans="1:7" ht="15.5" x14ac:dyDescent="0.35">
      <c r="A11" s="16">
        <v>3</v>
      </c>
      <c r="B11" s="17" t="s">
        <v>132</v>
      </c>
      <c r="C11" s="74" t="s">
        <v>115</v>
      </c>
      <c r="D11" s="9">
        <v>16</v>
      </c>
      <c r="E11" s="36">
        <v>38000</v>
      </c>
      <c r="F11" s="70">
        <f t="shared" si="0"/>
        <v>608000</v>
      </c>
      <c r="G11" s="9"/>
    </row>
    <row r="12" spans="1:7" ht="15.5" x14ac:dyDescent="0.35">
      <c r="A12" s="16">
        <v>4</v>
      </c>
      <c r="B12" s="17" t="s">
        <v>133</v>
      </c>
      <c r="C12" s="74" t="s">
        <v>126</v>
      </c>
      <c r="D12" s="9">
        <v>15</v>
      </c>
      <c r="E12" s="36">
        <v>38000</v>
      </c>
      <c r="F12" s="70">
        <f t="shared" si="0"/>
        <v>570000</v>
      </c>
      <c r="G12" s="9"/>
    </row>
    <row r="13" spans="1:7" ht="15.5" x14ac:dyDescent="0.35">
      <c r="A13" s="71">
        <v>5</v>
      </c>
      <c r="B13" s="17" t="s">
        <v>365</v>
      </c>
      <c r="C13" s="74" t="s">
        <v>128</v>
      </c>
      <c r="D13" s="18">
        <v>15</v>
      </c>
      <c r="E13" s="72">
        <v>38000</v>
      </c>
      <c r="F13" s="73">
        <f>D13*E13</f>
        <v>570000</v>
      </c>
      <c r="G13" s="18"/>
    </row>
    <row r="14" spans="1:7" ht="15.5" x14ac:dyDescent="0.35">
      <c r="A14" s="71">
        <v>6</v>
      </c>
      <c r="B14" s="17" t="s">
        <v>366</v>
      </c>
      <c r="C14" s="74" t="s">
        <v>128</v>
      </c>
      <c r="D14" s="18">
        <v>45</v>
      </c>
      <c r="E14" s="72">
        <v>38000</v>
      </c>
      <c r="F14" s="73">
        <f t="shared" ref="F14:F16" si="1">D14*E14</f>
        <v>1710000</v>
      </c>
      <c r="G14" s="18"/>
    </row>
    <row r="15" spans="1:7" ht="15.5" x14ac:dyDescent="0.35">
      <c r="A15" s="71">
        <v>7</v>
      </c>
      <c r="B15" s="17" t="s">
        <v>367</v>
      </c>
      <c r="C15" s="74" t="s">
        <v>128</v>
      </c>
      <c r="D15" s="18">
        <v>20</v>
      </c>
      <c r="E15" s="72">
        <v>38000</v>
      </c>
      <c r="F15" s="73">
        <f t="shared" si="1"/>
        <v>760000</v>
      </c>
      <c r="G15" s="18"/>
    </row>
    <row r="16" spans="1:7" ht="15.5" x14ac:dyDescent="0.35">
      <c r="A16" s="71">
        <v>8</v>
      </c>
      <c r="B16" s="74" t="s">
        <v>368</v>
      </c>
      <c r="C16" s="74" t="s">
        <v>128</v>
      </c>
      <c r="D16" s="18">
        <v>50</v>
      </c>
      <c r="E16" s="72">
        <v>38000</v>
      </c>
      <c r="F16" s="73">
        <f t="shared" si="1"/>
        <v>1900000</v>
      </c>
      <c r="G16" s="18"/>
    </row>
    <row r="17" spans="1:7" ht="15.5" x14ac:dyDescent="0.35">
      <c r="A17" s="120" t="s">
        <v>288</v>
      </c>
      <c r="B17" s="121"/>
      <c r="C17" s="122"/>
      <c r="D17" s="14">
        <f>SUM(D9:D16)</f>
        <v>216</v>
      </c>
      <c r="E17" s="14"/>
      <c r="F17" s="34">
        <f>SUM(F9:F16)</f>
        <v>8208000</v>
      </c>
      <c r="G17" s="9"/>
    </row>
    <row r="18" spans="1:7" ht="15.5" x14ac:dyDescent="0.35">
      <c r="A18" s="128" t="s">
        <v>289</v>
      </c>
      <c r="B18" s="129"/>
      <c r="C18" s="129"/>
      <c r="D18" s="129"/>
      <c r="E18" s="130"/>
      <c r="F18" s="34">
        <f>F17</f>
        <v>8208000</v>
      </c>
      <c r="G18" s="9"/>
    </row>
    <row r="19" spans="1:7" ht="15.5" x14ac:dyDescent="0.35">
      <c r="A19" s="133" t="s">
        <v>375</v>
      </c>
      <c r="B19" s="133"/>
      <c r="C19" s="133"/>
      <c r="D19" s="133"/>
      <c r="E19" s="133"/>
      <c r="F19" s="133"/>
      <c r="G19" s="21"/>
    </row>
    <row r="20" spans="1:7" ht="15.5" x14ac:dyDescent="0.35">
      <c r="A20" s="131"/>
      <c r="B20" s="131"/>
      <c r="C20" s="132"/>
      <c r="D20" s="132"/>
      <c r="E20" s="132"/>
      <c r="F20" s="132"/>
      <c r="G20" s="132"/>
    </row>
    <row r="21" spans="1:7" ht="15.5" x14ac:dyDescent="0.35">
      <c r="A21" s="19"/>
      <c r="B21" s="19"/>
      <c r="C21" s="37"/>
      <c r="D21" s="37"/>
      <c r="E21" s="37"/>
      <c r="F21" s="37"/>
      <c r="G21" s="37"/>
    </row>
    <row r="22" spans="1:7" ht="15.5" x14ac:dyDescent="0.35">
      <c r="A22" s="19"/>
      <c r="B22" s="19"/>
      <c r="C22" s="37"/>
      <c r="D22" s="37"/>
      <c r="E22" s="37"/>
      <c r="F22" s="37"/>
      <c r="G22" s="37"/>
    </row>
    <row r="23" spans="1:7" ht="15.5" x14ac:dyDescent="0.35">
      <c r="A23" s="19"/>
      <c r="B23" s="19"/>
      <c r="C23" s="37"/>
      <c r="D23" s="37"/>
      <c r="E23" s="37"/>
      <c r="F23" s="37"/>
      <c r="G23" s="37"/>
    </row>
    <row r="24" spans="1:7" ht="15.5" x14ac:dyDescent="0.35">
      <c r="A24" s="19"/>
      <c r="B24" s="19"/>
      <c r="C24" s="37"/>
      <c r="D24" s="37"/>
      <c r="E24" s="37"/>
      <c r="F24" s="37"/>
      <c r="G24" s="37"/>
    </row>
    <row r="25" spans="1:7" ht="15.5" x14ac:dyDescent="0.35">
      <c r="A25" s="19"/>
      <c r="B25" s="19"/>
      <c r="C25" s="37"/>
      <c r="D25" s="37"/>
      <c r="E25" s="37"/>
      <c r="F25" s="37"/>
      <c r="G25" s="37"/>
    </row>
    <row r="26" spans="1:7" ht="15.5" x14ac:dyDescent="0.35">
      <c r="A26" s="19"/>
      <c r="B26" s="19"/>
      <c r="C26" s="37"/>
      <c r="D26" s="37"/>
      <c r="E26" s="37"/>
      <c r="F26" s="37"/>
      <c r="G26" s="37"/>
    </row>
    <row r="27" spans="1:7" ht="15.5" x14ac:dyDescent="0.35">
      <c r="A27" s="19"/>
      <c r="B27" s="19"/>
      <c r="C27" s="37"/>
      <c r="D27" s="37"/>
      <c r="E27" s="37"/>
      <c r="F27" s="37"/>
      <c r="G27" s="37"/>
    </row>
    <row r="28" spans="1:7" ht="15.5" x14ac:dyDescent="0.35">
      <c r="A28" s="19"/>
      <c r="B28" s="19"/>
      <c r="C28" s="37"/>
      <c r="D28" s="37"/>
      <c r="E28" s="37"/>
      <c r="F28" s="37"/>
      <c r="G28" s="37"/>
    </row>
    <row r="29" spans="1:7" ht="15.5" x14ac:dyDescent="0.35">
      <c r="A29" s="19"/>
      <c r="B29" s="19"/>
      <c r="C29" s="37"/>
      <c r="D29" s="37"/>
      <c r="E29" s="37"/>
      <c r="F29" s="37"/>
      <c r="G29" s="37"/>
    </row>
    <row r="30" spans="1:7" ht="15.5" x14ac:dyDescent="0.35">
      <c r="A30" s="19"/>
      <c r="B30" s="19"/>
      <c r="C30" s="37"/>
      <c r="D30" s="37"/>
      <c r="E30" s="37"/>
      <c r="F30" s="37"/>
      <c r="G30" s="37"/>
    </row>
    <row r="31" spans="1:7" ht="15.5" x14ac:dyDescent="0.35">
      <c r="A31" s="19"/>
      <c r="B31" s="19"/>
      <c r="C31" s="37"/>
      <c r="D31" s="37"/>
      <c r="E31" s="37"/>
      <c r="F31" s="37"/>
      <c r="G31" s="37"/>
    </row>
    <row r="32" spans="1:7" ht="15.5" x14ac:dyDescent="0.35">
      <c r="A32" s="19"/>
      <c r="B32" s="19"/>
      <c r="C32" s="37"/>
      <c r="D32" s="37"/>
      <c r="E32" s="37"/>
      <c r="F32" s="37"/>
      <c r="G32" s="37"/>
    </row>
    <row r="33" spans="1:7" ht="15.5" x14ac:dyDescent="0.35">
      <c r="A33" s="38"/>
      <c r="B33" s="21"/>
      <c r="C33" s="21"/>
      <c r="D33" s="20"/>
      <c r="E33" s="38"/>
      <c r="F33" s="20"/>
      <c r="G33" s="21"/>
    </row>
    <row r="34" spans="1:7" ht="15.5" x14ac:dyDescent="0.35">
      <c r="A34" s="38"/>
      <c r="B34" s="21"/>
      <c r="C34" s="21"/>
      <c r="D34" s="20"/>
      <c r="E34" s="38"/>
      <c r="F34" s="20"/>
      <c r="G34" s="21"/>
    </row>
    <row r="35" spans="1:7" ht="15.5" x14ac:dyDescent="0.35">
      <c r="A35" s="38"/>
      <c r="B35" s="21"/>
      <c r="C35" s="21"/>
      <c r="D35" s="20"/>
      <c r="E35" s="38"/>
      <c r="F35" s="20"/>
      <c r="G35" s="21"/>
    </row>
    <row r="36" spans="1:7" ht="15.5" x14ac:dyDescent="0.35">
      <c r="A36" s="38"/>
      <c r="B36" s="21"/>
      <c r="C36" s="21"/>
      <c r="D36" s="20"/>
      <c r="E36" s="38"/>
      <c r="F36" s="20"/>
      <c r="G36" s="21"/>
    </row>
    <row r="37" spans="1:7" ht="15.5" x14ac:dyDescent="0.35">
      <c r="A37" s="38"/>
      <c r="B37" s="21"/>
      <c r="C37" s="21"/>
      <c r="D37" s="20"/>
      <c r="E37" s="38"/>
      <c r="F37" s="20"/>
      <c r="G37" s="21"/>
    </row>
    <row r="38" spans="1:7" ht="15.5" x14ac:dyDescent="0.35">
      <c r="A38" s="38"/>
      <c r="B38" s="21"/>
      <c r="C38" s="21"/>
      <c r="D38" s="20"/>
      <c r="E38" s="38"/>
      <c r="F38" s="20"/>
      <c r="G38" s="21"/>
    </row>
    <row r="39" spans="1:7" ht="15.5" x14ac:dyDescent="0.35">
      <c r="A39" s="131"/>
      <c r="B39" s="131"/>
      <c r="C39" s="131"/>
      <c r="D39" s="131"/>
      <c r="E39" s="131"/>
      <c r="F39" s="131"/>
      <c r="G39" s="131"/>
    </row>
  </sheetData>
  <mergeCells count="14">
    <mergeCell ref="A18:E18"/>
    <mergeCell ref="A39:B39"/>
    <mergeCell ref="C20:G20"/>
    <mergeCell ref="A19:F19"/>
    <mergeCell ref="A20:B20"/>
    <mergeCell ref="C39:D39"/>
    <mergeCell ref="E39:G39"/>
    <mergeCell ref="A17:C17"/>
    <mergeCell ref="A1:C1"/>
    <mergeCell ref="B8:D8"/>
    <mergeCell ref="B7:F7"/>
    <mergeCell ref="A4:G4"/>
    <mergeCell ref="B3:G3"/>
    <mergeCell ref="A5:G5"/>
  </mergeCells>
  <pageMargins left="0.7" right="0.7" top="0.75" bottom="0.75" header="0.3" footer="0.3"/>
  <pageSetup paperSize="9" scale="95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7"/>
  <sheetViews>
    <sheetView workbookViewId="0">
      <selection activeCell="A6" sqref="A6:G6"/>
    </sheetView>
  </sheetViews>
  <sheetFormatPr defaultRowHeight="14.5" x14ac:dyDescent="0.35"/>
  <cols>
    <col min="1" max="1" width="6.08984375" style="40" customWidth="1"/>
    <col min="2" max="2" width="20.36328125" customWidth="1"/>
    <col min="3" max="3" width="10.08984375" customWidth="1"/>
    <col min="4" max="4" width="12.1796875" customWidth="1"/>
    <col min="5" max="5" width="14.6328125" customWidth="1"/>
    <col min="6" max="6" width="13.36328125" customWidth="1"/>
    <col min="7" max="7" width="13.6328125" customWidth="1"/>
  </cols>
  <sheetData>
    <row r="2" spans="1:7" ht="15.5" x14ac:dyDescent="0.35">
      <c r="A2" s="131" t="s">
        <v>122</v>
      </c>
      <c r="B2" s="131"/>
      <c r="C2" s="131"/>
      <c r="D2" s="19"/>
      <c r="E2" s="25"/>
      <c r="F2" s="20"/>
      <c r="G2" s="21"/>
    </row>
    <row r="3" spans="1:7" ht="15.5" x14ac:dyDescent="0.35">
      <c r="A3" s="20"/>
      <c r="B3" s="21"/>
      <c r="C3" s="21"/>
      <c r="D3" s="20"/>
      <c r="E3" s="21"/>
      <c r="F3" s="20"/>
      <c r="G3" s="21"/>
    </row>
    <row r="4" spans="1:7" ht="15.5" x14ac:dyDescent="0.35">
      <c r="A4" s="131" t="s">
        <v>61</v>
      </c>
      <c r="B4" s="131"/>
      <c r="C4" s="131"/>
      <c r="D4" s="131"/>
      <c r="E4" s="131"/>
      <c r="F4" s="131"/>
      <c r="G4" s="131"/>
    </row>
    <row r="5" spans="1:7" ht="41.5" customHeight="1" x14ac:dyDescent="0.35">
      <c r="A5" s="134" t="s">
        <v>148</v>
      </c>
      <c r="B5" s="134"/>
      <c r="C5" s="134"/>
      <c r="D5" s="134"/>
      <c r="E5" s="134"/>
      <c r="F5" s="134"/>
      <c r="G5" s="134"/>
    </row>
    <row r="6" spans="1:7" ht="15.5" x14ac:dyDescent="0.35">
      <c r="A6" s="165" t="s">
        <v>384</v>
      </c>
      <c r="B6" s="165"/>
      <c r="C6" s="165"/>
      <c r="D6" s="165"/>
      <c r="E6" s="165"/>
      <c r="F6" s="165"/>
      <c r="G6" s="165"/>
    </row>
    <row r="7" spans="1:7" ht="15.5" x14ac:dyDescent="0.35">
      <c r="A7" s="13"/>
      <c r="B7" s="13"/>
      <c r="C7" s="13"/>
      <c r="D7" s="11"/>
      <c r="E7" s="13"/>
      <c r="F7" s="13"/>
      <c r="G7" s="13"/>
    </row>
    <row r="8" spans="1:7" ht="53" customHeight="1" x14ac:dyDescent="0.35">
      <c r="A8" s="15" t="s">
        <v>65</v>
      </c>
      <c r="B8" s="14" t="s">
        <v>66</v>
      </c>
      <c r="C8" s="14" t="s">
        <v>111</v>
      </c>
      <c r="D8" s="22" t="s">
        <v>290</v>
      </c>
      <c r="E8" s="1" t="s">
        <v>135</v>
      </c>
      <c r="F8" s="15" t="s">
        <v>143</v>
      </c>
      <c r="G8" s="1" t="s">
        <v>73</v>
      </c>
    </row>
    <row r="9" spans="1:7" ht="15.5" customHeight="1" x14ac:dyDescent="0.35">
      <c r="A9" s="1" t="s">
        <v>124</v>
      </c>
      <c r="B9" s="124" t="s">
        <v>125</v>
      </c>
      <c r="C9" s="125"/>
      <c r="D9" s="125"/>
      <c r="E9" s="125"/>
      <c r="F9" s="126"/>
      <c r="G9" s="9"/>
    </row>
    <row r="10" spans="1:7" ht="15.5" x14ac:dyDescent="0.35">
      <c r="A10" s="16">
        <v>1</v>
      </c>
      <c r="B10" s="17" t="s">
        <v>110</v>
      </c>
      <c r="C10" s="17" t="s">
        <v>126</v>
      </c>
      <c r="D10" s="9">
        <v>0.22</v>
      </c>
      <c r="E10" s="32">
        <v>15000</v>
      </c>
      <c r="F10" s="32">
        <f>E10*D10</f>
        <v>3300</v>
      </c>
      <c r="G10" s="9"/>
    </row>
    <row r="11" spans="1:7" ht="15.5" x14ac:dyDescent="0.35">
      <c r="A11" s="16">
        <v>2</v>
      </c>
      <c r="B11" s="17" t="s">
        <v>13</v>
      </c>
      <c r="C11" s="17" t="s">
        <v>114</v>
      </c>
      <c r="D11" s="9">
        <v>0.23699999999999999</v>
      </c>
      <c r="E11" s="32">
        <v>15000</v>
      </c>
      <c r="F11" s="32">
        <f>D11*E11</f>
        <v>3555</v>
      </c>
      <c r="G11" s="9" t="s">
        <v>269</v>
      </c>
    </row>
    <row r="12" spans="1:7" ht="15.5" x14ac:dyDescent="0.35">
      <c r="A12" s="136" t="s">
        <v>293</v>
      </c>
      <c r="B12" s="136"/>
      <c r="C12" s="136"/>
      <c r="D12" s="14">
        <f>SUM(D10:D11)</f>
        <v>0.45699999999999996</v>
      </c>
      <c r="E12" s="66"/>
      <c r="F12" s="65">
        <f>SUM(F10:F11)</f>
        <v>6855</v>
      </c>
      <c r="G12" s="9"/>
    </row>
    <row r="13" spans="1:7" ht="24" customHeight="1" x14ac:dyDescent="0.35">
      <c r="A13" s="135" t="s">
        <v>294</v>
      </c>
      <c r="B13" s="135"/>
      <c r="C13" s="135"/>
      <c r="D13" s="135"/>
      <c r="E13" s="135"/>
      <c r="F13" s="135"/>
      <c r="G13" s="64"/>
    </row>
    <row r="14" spans="1:7" ht="15.5" x14ac:dyDescent="0.35">
      <c r="A14" s="131"/>
      <c r="B14" s="131"/>
      <c r="C14" s="28"/>
      <c r="D14" s="28"/>
      <c r="E14" s="37"/>
      <c r="F14" s="28"/>
      <c r="G14" s="28"/>
    </row>
    <row r="15" spans="1:7" ht="15.5" x14ac:dyDescent="0.35">
      <c r="A15" s="38"/>
      <c r="B15" s="21"/>
      <c r="C15" s="21"/>
      <c r="D15" s="20"/>
      <c r="E15" s="38"/>
      <c r="F15" s="20"/>
      <c r="G15" s="21"/>
    </row>
    <row r="16" spans="1:7" ht="15.5" x14ac:dyDescent="0.35">
      <c r="A16" s="38"/>
      <c r="B16" s="21"/>
      <c r="C16" s="21"/>
      <c r="D16" s="20"/>
      <c r="E16" s="38"/>
      <c r="F16" s="20"/>
      <c r="G16" s="21"/>
    </row>
    <row r="17" spans="1:7" ht="15.5" x14ac:dyDescent="0.35">
      <c r="A17" s="38"/>
      <c r="B17" s="21"/>
      <c r="C17" s="21"/>
      <c r="D17" s="20"/>
      <c r="E17" s="38"/>
      <c r="F17" s="20"/>
      <c r="G17" s="21"/>
    </row>
    <row r="18" spans="1:7" ht="15.5" x14ac:dyDescent="0.35">
      <c r="A18" s="38"/>
      <c r="B18" s="21"/>
      <c r="C18" s="21"/>
      <c r="D18" s="20"/>
      <c r="E18" s="38"/>
      <c r="F18" s="20"/>
      <c r="G18" s="21"/>
    </row>
    <row r="19" spans="1:7" ht="15.5" x14ac:dyDescent="0.35">
      <c r="A19" s="38"/>
      <c r="B19" s="21"/>
      <c r="C19" s="21"/>
      <c r="D19" s="20"/>
      <c r="E19" s="38"/>
      <c r="F19" s="20"/>
      <c r="G19" s="21"/>
    </row>
    <row r="20" spans="1:7" ht="15.5" x14ac:dyDescent="0.35">
      <c r="A20" s="38"/>
      <c r="B20" s="21"/>
      <c r="C20" s="21"/>
      <c r="D20" s="20"/>
      <c r="E20" s="38"/>
      <c r="F20" s="20"/>
      <c r="G20" s="21"/>
    </row>
    <row r="21" spans="1:7" ht="15.5" x14ac:dyDescent="0.35">
      <c r="A21" s="38"/>
      <c r="B21" s="21"/>
      <c r="C21" s="21"/>
      <c r="D21" s="20"/>
      <c r="E21" s="38"/>
      <c r="F21" s="20"/>
      <c r="G21" s="21"/>
    </row>
    <row r="22" spans="1:7" ht="15.5" x14ac:dyDescent="0.35">
      <c r="A22" s="38"/>
      <c r="B22" s="21"/>
      <c r="C22" s="21"/>
      <c r="D22" s="20"/>
      <c r="E22" s="38"/>
      <c r="F22" s="20"/>
      <c r="G22" s="21"/>
    </row>
    <row r="23" spans="1:7" ht="15.5" x14ac:dyDescent="0.35">
      <c r="A23" s="38"/>
      <c r="B23" s="21"/>
      <c r="C23" s="21"/>
      <c r="D23" s="20"/>
      <c r="E23" s="38"/>
      <c r="F23" s="20"/>
      <c r="G23" s="21"/>
    </row>
    <row r="24" spans="1:7" ht="15.5" x14ac:dyDescent="0.35">
      <c r="A24" s="38"/>
      <c r="B24" s="21"/>
      <c r="C24" s="21"/>
      <c r="D24" s="20"/>
      <c r="E24" s="38"/>
      <c r="F24" s="20"/>
      <c r="G24" s="21"/>
    </row>
    <row r="25" spans="1:7" ht="15.5" x14ac:dyDescent="0.35">
      <c r="A25" s="38"/>
      <c r="B25" s="21"/>
      <c r="C25" s="21"/>
      <c r="D25" s="20"/>
      <c r="E25" s="38"/>
      <c r="F25" s="20"/>
      <c r="G25" s="21"/>
    </row>
    <row r="26" spans="1:7" ht="15.5" x14ac:dyDescent="0.35">
      <c r="A26" s="38"/>
      <c r="B26" s="21"/>
      <c r="C26" s="21"/>
      <c r="D26" s="20"/>
      <c r="E26" s="38"/>
      <c r="F26" s="20"/>
      <c r="G26" s="21"/>
    </row>
    <row r="27" spans="1:7" ht="15.5" x14ac:dyDescent="0.35">
      <c r="A27" s="38"/>
      <c r="B27" s="21"/>
      <c r="C27" s="21"/>
      <c r="D27" s="20"/>
      <c r="E27" s="38"/>
      <c r="F27" s="20"/>
      <c r="G27" s="21"/>
    </row>
    <row r="28" spans="1:7" ht="15.5" x14ac:dyDescent="0.35">
      <c r="A28" s="38"/>
      <c r="B28" s="21"/>
      <c r="C28" s="21"/>
      <c r="D28" s="20"/>
      <c r="E28" s="38"/>
      <c r="F28" s="20"/>
      <c r="G28" s="21"/>
    </row>
    <row r="29" spans="1:7" ht="15.5" x14ac:dyDescent="0.35">
      <c r="A29" s="38"/>
      <c r="B29" s="21"/>
      <c r="C29" s="21"/>
      <c r="D29" s="20"/>
      <c r="E29" s="38"/>
      <c r="F29" s="20"/>
      <c r="G29" s="21"/>
    </row>
    <row r="30" spans="1:7" ht="15.5" x14ac:dyDescent="0.35">
      <c r="A30" s="38"/>
      <c r="B30" s="21"/>
      <c r="C30" s="21"/>
      <c r="D30" s="20"/>
      <c r="E30" s="38"/>
      <c r="F30" s="20"/>
      <c r="G30" s="21"/>
    </row>
    <row r="31" spans="1:7" ht="15.5" x14ac:dyDescent="0.35">
      <c r="A31" s="37"/>
      <c r="B31" s="28"/>
      <c r="C31" s="131"/>
      <c r="D31" s="131"/>
      <c r="E31" s="131"/>
      <c r="F31" s="131"/>
      <c r="G31" s="131"/>
    </row>
    <row r="32" spans="1:7" ht="15.5" x14ac:dyDescent="0.35">
      <c r="A32" s="38"/>
      <c r="B32" s="21"/>
      <c r="C32" s="20"/>
      <c r="D32" s="21"/>
      <c r="E32" s="38"/>
      <c r="F32" s="21"/>
      <c r="G32" s="21"/>
    </row>
    <row r="33" spans="1:7" ht="15.5" x14ac:dyDescent="0.35">
      <c r="A33" s="38"/>
      <c r="B33" s="21"/>
      <c r="C33" s="21"/>
      <c r="D33" s="20"/>
      <c r="E33" s="38"/>
      <c r="F33" s="20"/>
      <c r="G33" s="21"/>
    </row>
    <row r="34" spans="1:7" ht="15.5" x14ac:dyDescent="0.35">
      <c r="A34" s="38"/>
      <c r="B34" s="21"/>
      <c r="C34" s="21"/>
      <c r="D34" s="20"/>
      <c r="E34" s="38"/>
      <c r="F34" s="20"/>
      <c r="G34" s="21"/>
    </row>
    <row r="35" spans="1:7" ht="15.5" x14ac:dyDescent="0.35">
      <c r="A35" s="38"/>
      <c r="B35" s="21"/>
      <c r="C35" s="21"/>
      <c r="D35" s="20"/>
      <c r="E35" s="38"/>
      <c r="F35" s="20"/>
      <c r="G35" s="21"/>
    </row>
    <row r="36" spans="1:7" ht="15.5" x14ac:dyDescent="0.35">
      <c r="A36" s="38"/>
      <c r="B36" s="21"/>
      <c r="C36" s="21"/>
      <c r="D36" s="20"/>
      <c r="E36" s="38"/>
      <c r="F36" s="20"/>
      <c r="G36" s="21"/>
    </row>
    <row r="37" spans="1:7" ht="15.5" x14ac:dyDescent="0.35">
      <c r="A37" s="38"/>
      <c r="B37" s="21"/>
      <c r="C37" s="21"/>
      <c r="D37" s="20"/>
      <c r="E37" s="38"/>
      <c r="F37" s="20"/>
      <c r="G37" s="21"/>
    </row>
  </sheetData>
  <mergeCells count="10">
    <mergeCell ref="A14:B14"/>
    <mergeCell ref="C31:D31"/>
    <mergeCell ref="E31:G31"/>
    <mergeCell ref="A2:C2"/>
    <mergeCell ref="A4:G4"/>
    <mergeCell ref="A5:G5"/>
    <mergeCell ref="B9:F9"/>
    <mergeCell ref="A13:F13"/>
    <mergeCell ref="A12:C12"/>
    <mergeCell ref="A6:G6"/>
  </mergeCells>
  <pageMargins left="0.7" right="0.7" top="0.75" bottom="0.75" header="0.3" footer="0.3"/>
  <pageSetup paperSize="9" scale="95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6"/>
  <sheetViews>
    <sheetView workbookViewId="0">
      <selection activeCell="A5" sqref="A5:G5"/>
    </sheetView>
  </sheetViews>
  <sheetFormatPr defaultRowHeight="15.5" x14ac:dyDescent="0.35"/>
  <cols>
    <col min="1" max="1" width="5.90625" style="54" customWidth="1"/>
    <col min="2" max="2" width="23.36328125" style="117" customWidth="1"/>
    <col min="3" max="3" width="13.6328125" style="117" customWidth="1"/>
    <col min="4" max="4" width="10.6328125" style="118" customWidth="1"/>
    <col min="5" max="5" width="12.7265625" style="119" customWidth="1"/>
    <col min="6" max="6" width="13.26953125" style="117" customWidth="1"/>
    <col min="7" max="7" width="12.36328125" customWidth="1"/>
  </cols>
  <sheetData>
    <row r="1" spans="1:7" x14ac:dyDescent="0.35">
      <c r="A1" s="131" t="s">
        <v>122</v>
      </c>
      <c r="B1" s="131"/>
      <c r="C1" s="131"/>
      <c r="D1" s="19"/>
      <c r="E1" s="37"/>
      <c r="F1" s="20"/>
      <c r="G1" s="21"/>
    </row>
    <row r="2" spans="1:7" x14ac:dyDescent="0.35">
      <c r="A2" s="38"/>
      <c r="B2" s="21"/>
      <c r="C2" s="21"/>
      <c r="D2" s="20"/>
      <c r="E2" s="38"/>
      <c r="F2" s="20"/>
      <c r="G2" s="21"/>
    </row>
    <row r="3" spans="1:7" x14ac:dyDescent="0.35">
      <c r="A3" s="131" t="s">
        <v>61</v>
      </c>
      <c r="B3" s="131"/>
      <c r="C3" s="131"/>
      <c r="D3" s="131"/>
      <c r="E3" s="131"/>
      <c r="F3" s="131"/>
      <c r="G3" s="131"/>
    </row>
    <row r="4" spans="1:7" ht="56.5" customHeight="1" x14ac:dyDescent="0.35">
      <c r="A4" s="134" t="s">
        <v>147</v>
      </c>
      <c r="B4" s="134"/>
      <c r="C4" s="134"/>
      <c r="D4" s="134"/>
      <c r="E4" s="134"/>
      <c r="F4" s="134"/>
      <c r="G4" s="134"/>
    </row>
    <row r="5" spans="1:7" ht="21.5" customHeight="1" x14ac:dyDescent="0.35">
      <c r="A5" s="165" t="s">
        <v>384</v>
      </c>
      <c r="B5" s="165"/>
      <c r="C5" s="165"/>
      <c r="D5" s="165"/>
      <c r="E5" s="165"/>
      <c r="F5" s="165"/>
      <c r="G5" s="165"/>
    </row>
    <row r="6" spans="1:7" ht="60" x14ac:dyDescent="0.35">
      <c r="A6" s="26" t="s">
        <v>65</v>
      </c>
      <c r="B6" s="26" t="s">
        <v>0</v>
      </c>
      <c r="C6" s="26" t="s">
        <v>111</v>
      </c>
      <c r="D6" s="26" t="s">
        <v>134</v>
      </c>
      <c r="E6" s="26" t="s">
        <v>135</v>
      </c>
      <c r="F6" s="26" t="s">
        <v>263</v>
      </c>
      <c r="G6" s="26" t="s">
        <v>73</v>
      </c>
    </row>
    <row r="7" spans="1:7" ht="15" x14ac:dyDescent="0.35">
      <c r="A7" s="26" t="s">
        <v>138</v>
      </c>
      <c r="B7" s="139" t="s">
        <v>225</v>
      </c>
      <c r="C7" s="140"/>
      <c r="D7" s="140"/>
      <c r="E7" s="140"/>
      <c r="F7" s="140"/>
      <c r="G7" s="141"/>
    </row>
    <row r="8" spans="1:7" ht="18" customHeight="1" x14ac:dyDescent="0.35">
      <c r="A8" s="26">
        <v>1</v>
      </c>
      <c r="B8" s="139" t="s">
        <v>226</v>
      </c>
      <c r="C8" s="140"/>
      <c r="D8" s="140"/>
      <c r="E8" s="140"/>
      <c r="F8" s="140"/>
      <c r="G8" s="141"/>
    </row>
    <row r="9" spans="1:7" x14ac:dyDescent="0.35">
      <c r="A9" s="46">
        <v>1</v>
      </c>
      <c r="B9" s="96" t="s">
        <v>227</v>
      </c>
      <c r="C9" s="71" t="s">
        <v>117</v>
      </c>
      <c r="D9" s="18">
        <v>0.1</v>
      </c>
      <c r="E9" s="52">
        <v>6000000</v>
      </c>
      <c r="F9" s="47">
        <f>E9*D9</f>
        <v>600000</v>
      </c>
      <c r="G9" s="48"/>
    </row>
    <row r="10" spans="1:7" x14ac:dyDescent="0.35">
      <c r="A10" s="46">
        <v>2</v>
      </c>
      <c r="B10" s="96" t="s">
        <v>272</v>
      </c>
      <c r="C10" s="71" t="s">
        <v>117</v>
      </c>
      <c r="D10" s="18">
        <v>0.06</v>
      </c>
      <c r="E10" s="52">
        <v>6000000</v>
      </c>
      <c r="F10" s="47">
        <f t="shared" ref="F10:F73" si="0">E10*D10</f>
        <v>360000</v>
      </c>
      <c r="G10" s="48"/>
    </row>
    <row r="11" spans="1:7" x14ac:dyDescent="0.35">
      <c r="A11" s="46">
        <v>3</v>
      </c>
      <c r="B11" s="96" t="s">
        <v>228</v>
      </c>
      <c r="C11" s="71" t="s">
        <v>117</v>
      </c>
      <c r="D11" s="18">
        <v>0.2</v>
      </c>
      <c r="E11" s="52">
        <v>6000000</v>
      </c>
      <c r="F11" s="47">
        <f t="shared" si="0"/>
        <v>1200000</v>
      </c>
      <c r="G11" s="48"/>
    </row>
    <row r="12" spans="1:7" x14ac:dyDescent="0.35">
      <c r="A12" s="46">
        <v>4</v>
      </c>
      <c r="B12" s="96" t="s">
        <v>271</v>
      </c>
      <c r="C12" s="71" t="s">
        <v>117</v>
      </c>
      <c r="D12" s="18">
        <v>0.17</v>
      </c>
      <c r="E12" s="52">
        <v>6000000</v>
      </c>
      <c r="F12" s="47">
        <f t="shared" si="0"/>
        <v>1020000.0000000001</v>
      </c>
      <c r="G12" s="48"/>
    </row>
    <row r="13" spans="1:7" x14ac:dyDescent="0.35">
      <c r="A13" s="46">
        <v>5</v>
      </c>
      <c r="B13" s="96" t="s">
        <v>229</v>
      </c>
      <c r="C13" s="71" t="s">
        <v>117</v>
      </c>
      <c r="D13" s="18">
        <v>0.2</v>
      </c>
      <c r="E13" s="52">
        <v>6000000</v>
      </c>
      <c r="F13" s="47">
        <f t="shared" si="0"/>
        <v>1200000</v>
      </c>
      <c r="G13" s="48"/>
    </row>
    <row r="14" spans="1:7" x14ac:dyDescent="0.35">
      <c r="A14" s="46">
        <v>6</v>
      </c>
      <c r="B14" s="96" t="s">
        <v>230</v>
      </c>
      <c r="C14" s="71" t="s">
        <v>117</v>
      </c>
      <c r="D14" s="18">
        <v>0.2</v>
      </c>
      <c r="E14" s="52">
        <v>6000000</v>
      </c>
      <c r="F14" s="47">
        <f t="shared" si="0"/>
        <v>1200000</v>
      </c>
      <c r="G14" s="48"/>
    </row>
    <row r="15" spans="1:7" x14ac:dyDescent="0.35">
      <c r="A15" s="46">
        <v>7</v>
      </c>
      <c r="B15" s="96" t="s">
        <v>265</v>
      </c>
      <c r="C15" s="71" t="s">
        <v>117</v>
      </c>
      <c r="D15" s="18">
        <v>0.1</v>
      </c>
      <c r="E15" s="52">
        <v>6000000</v>
      </c>
      <c r="F15" s="47">
        <f t="shared" si="0"/>
        <v>600000</v>
      </c>
      <c r="G15" s="48"/>
    </row>
    <row r="16" spans="1:7" x14ac:dyDescent="0.35">
      <c r="A16" s="46">
        <v>8</v>
      </c>
      <c r="B16" s="96" t="s">
        <v>264</v>
      </c>
      <c r="C16" s="71" t="s">
        <v>117</v>
      </c>
      <c r="D16" s="18">
        <v>0.15</v>
      </c>
      <c r="E16" s="52">
        <v>6000000</v>
      </c>
      <c r="F16" s="47">
        <f t="shared" si="0"/>
        <v>900000</v>
      </c>
      <c r="G16" s="48"/>
    </row>
    <row r="17" spans="1:7" x14ac:dyDescent="0.35">
      <c r="A17" s="46">
        <v>9</v>
      </c>
      <c r="B17" s="96" t="s">
        <v>231</v>
      </c>
      <c r="C17" s="71" t="s">
        <v>117</v>
      </c>
      <c r="D17" s="18">
        <v>0.2</v>
      </c>
      <c r="E17" s="52">
        <v>6000000</v>
      </c>
      <c r="F17" s="47">
        <f t="shared" si="0"/>
        <v>1200000</v>
      </c>
      <c r="G17" s="48"/>
    </row>
    <row r="18" spans="1:7" x14ac:dyDescent="0.35">
      <c r="A18" s="46">
        <v>10</v>
      </c>
      <c r="B18" s="96" t="s">
        <v>273</v>
      </c>
      <c r="C18" s="71" t="s">
        <v>117</v>
      </c>
      <c r="D18" s="18">
        <v>0.5</v>
      </c>
      <c r="E18" s="52">
        <v>6000000</v>
      </c>
      <c r="F18" s="47">
        <f t="shared" si="0"/>
        <v>3000000</v>
      </c>
      <c r="G18" s="48"/>
    </row>
    <row r="19" spans="1:7" x14ac:dyDescent="0.35">
      <c r="A19" s="46">
        <v>11</v>
      </c>
      <c r="B19" s="96" t="s">
        <v>232</v>
      </c>
      <c r="C19" s="71" t="s">
        <v>117</v>
      </c>
      <c r="D19" s="18">
        <v>0.1</v>
      </c>
      <c r="E19" s="52">
        <v>6000000</v>
      </c>
      <c r="F19" s="47">
        <f t="shared" si="0"/>
        <v>600000</v>
      </c>
      <c r="G19" s="48"/>
    </row>
    <row r="20" spans="1:7" x14ac:dyDescent="0.35">
      <c r="A20" s="46">
        <v>12</v>
      </c>
      <c r="B20" s="96" t="s">
        <v>233</v>
      </c>
      <c r="C20" s="71" t="s">
        <v>117</v>
      </c>
      <c r="D20" s="18">
        <v>0.2</v>
      </c>
      <c r="E20" s="52">
        <v>6000000</v>
      </c>
      <c r="F20" s="47">
        <f t="shared" si="0"/>
        <v>1200000</v>
      </c>
      <c r="G20" s="48"/>
    </row>
    <row r="21" spans="1:7" x14ac:dyDescent="0.35">
      <c r="A21" s="46">
        <v>13</v>
      </c>
      <c r="B21" s="96" t="s">
        <v>234</v>
      </c>
      <c r="C21" s="71" t="s">
        <v>117</v>
      </c>
      <c r="D21" s="18">
        <v>0.1</v>
      </c>
      <c r="E21" s="52">
        <v>6000000</v>
      </c>
      <c r="F21" s="47">
        <f t="shared" si="0"/>
        <v>600000</v>
      </c>
      <c r="G21" s="48"/>
    </row>
    <row r="22" spans="1:7" x14ac:dyDescent="0.35">
      <c r="A22" s="46">
        <v>14</v>
      </c>
      <c r="B22" s="96" t="s">
        <v>235</v>
      </c>
      <c r="C22" s="71" t="s">
        <v>117</v>
      </c>
      <c r="D22" s="18">
        <v>0.5</v>
      </c>
      <c r="E22" s="52">
        <v>6000000</v>
      </c>
      <c r="F22" s="47">
        <f t="shared" si="0"/>
        <v>3000000</v>
      </c>
      <c r="G22" s="48"/>
    </row>
    <row r="23" spans="1:7" x14ac:dyDescent="0.35">
      <c r="A23" s="46">
        <v>15</v>
      </c>
      <c r="B23" s="96" t="s">
        <v>270</v>
      </c>
      <c r="C23" s="71" t="s">
        <v>117</v>
      </c>
      <c r="D23" s="18">
        <v>0.4</v>
      </c>
      <c r="E23" s="52">
        <v>6000000</v>
      </c>
      <c r="F23" s="47">
        <f t="shared" si="0"/>
        <v>2400000</v>
      </c>
      <c r="G23" s="48"/>
    </row>
    <row r="24" spans="1:7" x14ac:dyDescent="0.35">
      <c r="A24" s="46">
        <v>16</v>
      </c>
      <c r="B24" s="96" t="s">
        <v>266</v>
      </c>
      <c r="C24" s="71" t="s">
        <v>117</v>
      </c>
      <c r="D24" s="18">
        <v>0.2</v>
      </c>
      <c r="E24" s="52">
        <v>6000000</v>
      </c>
      <c r="F24" s="47">
        <f t="shared" si="0"/>
        <v>1200000</v>
      </c>
      <c r="G24" s="48"/>
    </row>
    <row r="25" spans="1:7" x14ac:dyDescent="0.35">
      <c r="A25" s="46">
        <v>17</v>
      </c>
      <c r="B25" s="96" t="s">
        <v>236</v>
      </c>
      <c r="C25" s="71" t="s">
        <v>117</v>
      </c>
      <c r="D25" s="18">
        <v>0.1</v>
      </c>
      <c r="E25" s="52">
        <v>6000000</v>
      </c>
      <c r="F25" s="47">
        <f t="shared" si="0"/>
        <v>600000</v>
      </c>
      <c r="G25" s="48"/>
    </row>
    <row r="26" spans="1:7" x14ac:dyDescent="0.35">
      <c r="A26" s="46">
        <v>18</v>
      </c>
      <c r="B26" s="96" t="s">
        <v>237</v>
      </c>
      <c r="C26" s="71" t="s">
        <v>117</v>
      </c>
      <c r="D26" s="18">
        <v>0.05</v>
      </c>
      <c r="E26" s="52">
        <v>6000000</v>
      </c>
      <c r="F26" s="47">
        <f t="shared" si="0"/>
        <v>300000</v>
      </c>
      <c r="G26" s="48"/>
    </row>
    <row r="27" spans="1:7" x14ac:dyDescent="0.35">
      <c r="A27" s="46">
        <v>19</v>
      </c>
      <c r="B27" s="96" t="s">
        <v>267</v>
      </c>
      <c r="C27" s="71" t="s">
        <v>117</v>
      </c>
      <c r="D27" s="18">
        <v>0.2</v>
      </c>
      <c r="E27" s="52">
        <v>6000000</v>
      </c>
      <c r="F27" s="47">
        <f t="shared" si="0"/>
        <v>1200000</v>
      </c>
      <c r="G27" s="48"/>
    </row>
    <row r="28" spans="1:7" x14ac:dyDescent="0.35">
      <c r="A28" s="46">
        <v>20</v>
      </c>
      <c r="B28" s="96" t="s">
        <v>238</v>
      </c>
      <c r="C28" s="71" t="s">
        <v>117</v>
      </c>
      <c r="D28" s="18">
        <v>0.15</v>
      </c>
      <c r="E28" s="52">
        <v>6000000</v>
      </c>
      <c r="F28" s="47">
        <f t="shared" si="0"/>
        <v>900000</v>
      </c>
      <c r="G28" s="48"/>
    </row>
    <row r="29" spans="1:7" x14ac:dyDescent="0.35">
      <c r="A29" s="46">
        <v>21</v>
      </c>
      <c r="B29" s="96" t="s">
        <v>239</v>
      </c>
      <c r="C29" s="71" t="s">
        <v>117</v>
      </c>
      <c r="D29" s="18">
        <v>0.1</v>
      </c>
      <c r="E29" s="52">
        <v>6000000</v>
      </c>
      <c r="F29" s="47">
        <f t="shared" si="0"/>
        <v>600000</v>
      </c>
      <c r="G29" s="48"/>
    </row>
    <row r="30" spans="1:7" x14ac:dyDescent="0.35">
      <c r="A30" s="46">
        <v>22</v>
      </c>
      <c r="B30" s="96" t="s">
        <v>240</v>
      </c>
      <c r="C30" s="71" t="s">
        <v>117</v>
      </c>
      <c r="D30" s="18">
        <v>0.1</v>
      </c>
      <c r="E30" s="52">
        <v>6000000</v>
      </c>
      <c r="F30" s="47">
        <f t="shared" si="0"/>
        <v>600000</v>
      </c>
      <c r="G30" s="48"/>
    </row>
    <row r="31" spans="1:7" x14ac:dyDescent="0.35">
      <c r="A31" s="46">
        <v>23</v>
      </c>
      <c r="B31" s="96" t="s">
        <v>275</v>
      </c>
      <c r="C31" s="71" t="s">
        <v>117</v>
      </c>
      <c r="D31" s="18">
        <v>0.15</v>
      </c>
      <c r="E31" s="52">
        <v>6000000</v>
      </c>
      <c r="F31" s="47">
        <f t="shared" si="0"/>
        <v>900000</v>
      </c>
      <c r="G31" s="48"/>
    </row>
    <row r="32" spans="1:7" x14ac:dyDescent="0.35">
      <c r="A32" s="46">
        <v>24</v>
      </c>
      <c r="B32" s="96" t="s">
        <v>274</v>
      </c>
      <c r="C32" s="71" t="s">
        <v>117</v>
      </c>
      <c r="D32" s="18">
        <v>0.1</v>
      </c>
      <c r="E32" s="52">
        <v>6000000</v>
      </c>
      <c r="F32" s="47">
        <f t="shared" si="0"/>
        <v>600000</v>
      </c>
      <c r="G32" s="48"/>
    </row>
    <row r="33" spans="1:7" x14ac:dyDescent="0.35">
      <c r="A33" s="46">
        <v>25</v>
      </c>
      <c r="B33" s="96" t="s">
        <v>241</v>
      </c>
      <c r="C33" s="71" t="s">
        <v>117</v>
      </c>
      <c r="D33" s="18">
        <v>0.2</v>
      </c>
      <c r="E33" s="52">
        <v>6000000</v>
      </c>
      <c r="F33" s="47">
        <f t="shared" si="0"/>
        <v>1200000</v>
      </c>
      <c r="G33" s="48"/>
    </row>
    <row r="34" spans="1:7" x14ac:dyDescent="0.35">
      <c r="A34" s="46">
        <v>26</v>
      </c>
      <c r="B34" s="96" t="s">
        <v>242</v>
      </c>
      <c r="C34" s="71" t="s">
        <v>117</v>
      </c>
      <c r="D34" s="18">
        <v>0.1</v>
      </c>
      <c r="E34" s="52">
        <v>6000000</v>
      </c>
      <c r="F34" s="47">
        <f t="shared" si="0"/>
        <v>600000</v>
      </c>
      <c r="G34" s="48"/>
    </row>
    <row r="35" spans="1:7" x14ac:dyDescent="0.35">
      <c r="A35" s="46">
        <v>27</v>
      </c>
      <c r="B35" s="96" t="s">
        <v>243</v>
      </c>
      <c r="C35" s="71" t="s">
        <v>117</v>
      </c>
      <c r="D35" s="18">
        <v>0.2</v>
      </c>
      <c r="E35" s="52">
        <v>6000000</v>
      </c>
      <c r="F35" s="47">
        <f t="shared" si="0"/>
        <v>1200000</v>
      </c>
      <c r="G35" s="48"/>
    </row>
    <row r="36" spans="1:7" x14ac:dyDescent="0.35">
      <c r="A36" s="46">
        <v>28</v>
      </c>
      <c r="B36" s="97" t="s">
        <v>244</v>
      </c>
      <c r="C36" s="71" t="s">
        <v>115</v>
      </c>
      <c r="D36" s="18">
        <v>0.05</v>
      </c>
      <c r="E36" s="52">
        <v>6000000</v>
      </c>
      <c r="F36" s="47">
        <f t="shared" si="0"/>
        <v>300000</v>
      </c>
      <c r="G36" s="48"/>
    </row>
    <row r="37" spans="1:7" x14ac:dyDescent="0.35">
      <c r="A37" s="46">
        <v>29</v>
      </c>
      <c r="B37" s="97" t="s">
        <v>245</v>
      </c>
      <c r="C37" s="71" t="s">
        <v>115</v>
      </c>
      <c r="D37" s="18">
        <v>0.02</v>
      </c>
      <c r="E37" s="52">
        <v>6000000</v>
      </c>
      <c r="F37" s="47">
        <f t="shared" si="0"/>
        <v>120000</v>
      </c>
      <c r="G37" s="48"/>
    </row>
    <row r="38" spans="1:7" x14ac:dyDescent="0.35">
      <c r="A38" s="46">
        <v>30</v>
      </c>
      <c r="B38" s="97" t="s">
        <v>246</v>
      </c>
      <c r="C38" s="71" t="s">
        <v>115</v>
      </c>
      <c r="D38" s="18">
        <v>0.01</v>
      </c>
      <c r="E38" s="52">
        <v>6000000</v>
      </c>
      <c r="F38" s="47">
        <f t="shared" si="0"/>
        <v>60000</v>
      </c>
      <c r="G38" s="48"/>
    </row>
    <row r="39" spans="1:7" x14ac:dyDescent="0.35">
      <c r="A39" s="46">
        <v>31</v>
      </c>
      <c r="B39" s="97" t="s">
        <v>247</v>
      </c>
      <c r="C39" s="71" t="s">
        <v>115</v>
      </c>
      <c r="D39" s="18">
        <v>3.0000000000000001E-3</v>
      </c>
      <c r="E39" s="52">
        <v>6000000</v>
      </c>
      <c r="F39" s="47">
        <f t="shared" si="0"/>
        <v>18000</v>
      </c>
      <c r="G39" s="48"/>
    </row>
    <row r="40" spans="1:7" x14ac:dyDescent="0.35">
      <c r="A40" s="46">
        <v>32</v>
      </c>
      <c r="B40" s="97" t="s">
        <v>248</v>
      </c>
      <c r="C40" s="71" t="s">
        <v>115</v>
      </c>
      <c r="D40" s="18">
        <v>3.0000000000000001E-3</v>
      </c>
      <c r="E40" s="52">
        <v>6000000</v>
      </c>
      <c r="F40" s="47">
        <f t="shared" si="0"/>
        <v>18000</v>
      </c>
      <c r="G40" s="48"/>
    </row>
    <row r="41" spans="1:7" x14ac:dyDescent="0.35">
      <c r="A41" s="46">
        <v>33</v>
      </c>
      <c r="B41" s="97" t="s">
        <v>249</v>
      </c>
      <c r="C41" s="71" t="s">
        <v>115</v>
      </c>
      <c r="D41" s="18">
        <v>0.05</v>
      </c>
      <c r="E41" s="52">
        <v>6000000</v>
      </c>
      <c r="F41" s="47">
        <f t="shared" si="0"/>
        <v>300000</v>
      </c>
      <c r="G41" s="48"/>
    </row>
    <row r="42" spans="1:7" x14ac:dyDescent="0.35">
      <c r="A42" s="46">
        <v>34</v>
      </c>
      <c r="B42" s="97" t="s">
        <v>250</v>
      </c>
      <c r="C42" s="71" t="s">
        <v>115</v>
      </c>
      <c r="D42" s="18">
        <v>0.03</v>
      </c>
      <c r="E42" s="52">
        <v>6000000</v>
      </c>
      <c r="F42" s="47">
        <f t="shared" si="0"/>
        <v>180000</v>
      </c>
      <c r="G42" s="48"/>
    </row>
    <row r="43" spans="1:7" x14ac:dyDescent="0.35">
      <c r="A43" s="46">
        <v>35</v>
      </c>
      <c r="B43" s="97" t="s">
        <v>251</v>
      </c>
      <c r="C43" s="71" t="s">
        <v>115</v>
      </c>
      <c r="D43" s="18">
        <v>0.5</v>
      </c>
      <c r="E43" s="52">
        <v>6000000</v>
      </c>
      <c r="F43" s="47">
        <f t="shared" si="0"/>
        <v>3000000</v>
      </c>
      <c r="G43" s="48"/>
    </row>
    <row r="44" spans="1:7" x14ac:dyDescent="0.35">
      <c r="A44" s="46">
        <v>36</v>
      </c>
      <c r="B44" s="97" t="s">
        <v>252</v>
      </c>
      <c r="C44" s="71" t="s">
        <v>115</v>
      </c>
      <c r="D44" s="18">
        <v>0.125</v>
      </c>
      <c r="E44" s="52">
        <v>6000000</v>
      </c>
      <c r="F44" s="47">
        <f t="shared" si="0"/>
        <v>750000</v>
      </c>
      <c r="G44" s="48"/>
    </row>
    <row r="45" spans="1:7" x14ac:dyDescent="0.35">
      <c r="A45" s="46">
        <v>37</v>
      </c>
      <c r="B45" s="97" t="s">
        <v>253</v>
      </c>
      <c r="C45" s="71" t="s">
        <v>115</v>
      </c>
      <c r="D45" s="18">
        <v>0.01</v>
      </c>
      <c r="E45" s="52">
        <v>6000000</v>
      </c>
      <c r="F45" s="47">
        <f t="shared" si="0"/>
        <v>60000</v>
      </c>
      <c r="G45" s="48"/>
    </row>
    <row r="46" spans="1:7" x14ac:dyDescent="0.35">
      <c r="A46" s="46">
        <v>38</v>
      </c>
      <c r="B46" s="97" t="s">
        <v>254</v>
      </c>
      <c r="C46" s="71" t="s">
        <v>115</v>
      </c>
      <c r="D46" s="18">
        <v>5.0000000000000001E-3</v>
      </c>
      <c r="E46" s="52">
        <v>6000000</v>
      </c>
      <c r="F46" s="47">
        <f t="shared" si="0"/>
        <v>30000</v>
      </c>
      <c r="G46" s="48"/>
    </row>
    <row r="47" spans="1:7" x14ac:dyDescent="0.35">
      <c r="A47" s="46">
        <v>39</v>
      </c>
      <c r="B47" s="97" t="s">
        <v>255</v>
      </c>
      <c r="C47" s="71" t="s">
        <v>115</v>
      </c>
      <c r="D47" s="18">
        <v>0.02</v>
      </c>
      <c r="E47" s="52">
        <v>6000000</v>
      </c>
      <c r="F47" s="47">
        <f t="shared" si="0"/>
        <v>120000</v>
      </c>
      <c r="G47" s="48"/>
    </row>
    <row r="48" spans="1:7" ht="19" customHeight="1" x14ac:dyDescent="0.35">
      <c r="A48" s="46">
        <v>40</v>
      </c>
      <c r="B48" s="98" t="s">
        <v>268</v>
      </c>
      <c r="C48" s="99" t="s">
        <v>115</v>
      </c>
      <c r="D48" s="100">
        <v>3.0000000000000001E-3</v>
      </c>
      <c r="E48" s="53">
        <v>6000000</v>
      </c>
      <c r="F48" s="49">
        <f t="shared" si="0"/>
        <v>18000</v>
      </c>
      <c r="G48" s="50"/>
    </row>
    <row r="49" spans="1:7" x14ac:dyDescent="0.35">
      <c r="A49" s="46">
        <v>41</v>
      </c>
      <c r="B49" s="97" t="s">
        <v>256</v>
      </c>
      <c r="C49" s="71" t="s">
        <v>115</v>
      </c>
      <c r="D49" s="18">
        <v>0.5</v>
      </c>
      <c r="E49" s="52">
        <v>6000000</v>
      </c>
      <c r="F49" s="47">
        <f t="shared" si="0"/>
        <v>3000000</v>
      </c>
      <c r="G49" s="48"/>
    </row>
    <row r="50" spans="1:7" x14ac:dyDescent="0.35">
      <c r="A50" s="46">
        <v>42</v>
      </c>
      <c r="B50" s="101" t="s">
        <v>94</v>
      </c>
      <c r="C50" s="71" t="s">
        <v>121</v>
      </c>
      <c r="D50" s="102">
        <v>0.15</v>
      </c>
      <c r="E50" s="52">
        <v>6000000</v>
      </c>
      <c r="F50" s="47">
        <f t="shared" si="0"/>
        <v>900000</v>
      </c>
      <c r="G50" s="48"/>
    </row>
    <row r="51" spans="1:7" x14ac:dyDescent="0.35">
      <c r="A51" s="46">
        <v>43</v>
      </c>
      <c r="B51" s="103" t="s">
        <v>95</v>
      </c>
      <c r="C51" s="99" t="s">
        <v>121</v>
      </c>
      <c r="D51" s="99">
        <v>7.0000000000000007E-2</v>
      </c>
      <c r="E51" s="52">
        <v>6000000</v>
      </c>
      <c r="F51" s="49">
        <f t="shared" si="0"/>
        <v>420000.00000000006</v>
      </c>
      <c r="G51" s="50"/>
    </row>
    <row r="52" spans="1:7" x14ac:dyDescent="0.35">
      <c r="A52" s="46">
        <v>44</v>
      </c>
      <c r="B52" s="104" t="s">
        <v>69</v>
      </c>
      <c r="C52" s="71" t="s">
        <v>120</v>
      </c>
      <c r="D52" s="102">
        <v>0.5</v>
      </c>
      <c r="E52" s="52">
        <v>6000000</v>
      </c>
      <c r="F52" s="47">
        <f t="shared" si="0"/>
        <v>3000000</v>
      </c>
      <c r="G52" s="48"/>
    </row>
    <row r="53" spans="1:7" x14ac:dyDescent="0.35">
      <c r="A53" s="46">
        <v>45</v>
      </c>
      <c r="B53" s="104" t="s">
        <v>71</v>
      </c>
      <c r="C53" s="102" t="s">
        <v>120</v>
      </c>
      <c r="D53" s="102">
        <v>0.5</v>
      </c>
      <c r="E53" s="52">
        <v>6000000</v>
      </c>
      <c r="F53" s="47">
        <f t="shared" si="0"/>
        <v>3000000</v>
      </c>
      <c r="G53" s="48"/>
    </row>
    <row r="54" spans="1:7" s="68" customFormat="1" x14ac:dyDescent="0.35">
      <c r="A54" s="46">
        <v>46</v>
      </c>
      <c r="B54" s="105" t="s">
        <v>295</v>
      </c>
      <c r="C54" s="105" t="s">
        <v>113</v>
      </c>
      <c r="D54" s="46">
        <v>7.0000000000000007E-2</v>
      </c>
      <c r="E54" s="52">
        <v>6000000</v>
      </c>
      <c r="F54" s="47">
        <f t="shared" si="0"/>
        <v>420000.00000000006</v>
      </c>
      <c r="G54" s="69"/>
    </row>
    <row r="55" spans="1:7" s="68" customFormat="1" ht="28" customHeight="1" x14ac:dyDescent="0.35">
      <c r="A55" s="46">
        <v>47</v>
      </c>
      <c r="B55" s="105" t="s">
        <v>296</v>
      </c>
      <c r="C55" s="105" t="s">
        <v>113</v>
      </c>
      <c r="D55" s="46">
        <v>0.05</v>
      </c>
      <c r="E55" s="52">
        <v>6000000</v>
      </c>
      <c r="F55" s="47">
        <f t="shared" si="0"/>
        <v>300000</v>
      </c>
      <c r="G55" s="69"/>
    </row>
    <row r="56" spans="1:7" s="68" customFormat="1" x14ac:dyDescent="0.35">
      <c r="A56" s="46">
        <v>48</v>
      </c>
      <c r="B56" s="105" t="s">
        <v>297</v>
      </c>
      <c r="C56" s="105" t="s">
        <v>113</v>
      </c>
      <c r="D56" s="46">
        <v>0.02</v>
      </c>
      <c r="E56" s="52">
        <v>6000000</v>
      </c>
      <c r="F56" s="47">
        <f t="shared" si="0"/>
        <v>120000</v>
      </c>
      <c r="G56" s="69"/>
    </row>
    <row r="57" spans="1:7" s="68" customFormat="1" x14ac:dyDescent="0.35">
      <c r="A57" s="46">
        <v>49</v>
      </c>
      <c r="B57" s="105" t="s">
        <v>298</v>
      </c>
      <c r="C57" s="105" t="s">
        <v>113</v>
      </c>
      <c r="D57" s="46">
        <v>0.03</v>
      </c>
      <c r="E57" s="52">
        <v>6000000</v>
      </c>
      <c r="F57" s="47">
        <f t="shared" si="0"/>
        <v>180000</v>
      </c>
      <c r="G57" s="69"/>
    </row>
    <row r="58" spans="1:7" s="68" customFormat="1" ht="17" customHeight="1" x14ac:dyDescent="0.35">
      <c r="A58" s="46">
        <v>50</v>
      </c>
      <c r="B58" s="105" t="s">
        <v>299</v>
      </c>
      <c r="C58" s="105" t="s">
        <v>113</v>
      </c>
      <c r="D58" s="46">
        <v>0.02</v>
      </c>
      <c r="E58" s="52">
        <v>6000000</v>
      </c>
      <c r="F58" s="47">
        <f t="shared" si="0"/>
        <v>120000</v>
      </c>
      <c r="G58" s="69"/>
    </row>
    <row r="59" spans="1:7" s="68" customFormat="1" x14ac:dyDescent="0.35">
      <c r="A59" s="46">
        <v>51</v>
      </c>
      <c r="B59" s="105" t="s">
        <v>300</v>
      </c>
      <c r="C59" s="105" t="s">
        <v>113</v>
      </c>
      <c r="D59" s="46">
        <v>0.03</v>
      </c>
      <c r="E59" s="52">
        <v>6000000</v>
      </c>
      <c r="F59" s="47">
        <f t="shared" si="0"/>
        <v>180000</v>
      </c>
      <c r="G59" s="69"/>
    </row>
    <row r="60" spans="1:7" s="68" customFormat="1" x14ac:dyDescent="0.35">
      <c r="A60" s="46">
        <v>52</v>
      </c>
      <c r="B60" s="105" t="s">
        <v>301</v>
      </c>
      <c r="C60" s="105" t="s">
        <v>113</v>
      </c>
      <c r="D60" s="46">
        <v>0.05</v>
      </c>
      <c r="E60" s="52">
        <v>6000000</v>
      </c>
      <c r="F60" s="47">
        <f t="shared" si="0"/>
        <v>300000</v>
      </c>
      <c r="G60" s="69"/>
    </row>
    <row r="61" spans="1:7" s="68" customFormat="1" x14ac:dyDescent="0.35">
      <c r="A61" s="46">
        <v>53</v>
      </c>
      <c r="B61" s="105" t="s">
        <v>302</v>
      </c>
      <c r="C61" s="105" t="s">
        <v>113</v>
      </c>
      <c r="D61" s="46">
        <v>0.16</v>
      </c>
      <c r="E61" s="52">
        <v>6000000</v>
      </c>
      <c r="F61" s="47">
        <f t="shared" si="0"/>
        <v>960000</v>
      </c>
      <c r="G61" s="69"/>
    </row>
    <row r="62" spans="1:7" s="68" customFormat="1" x14ac:dyDescent="0.35">
      <c r="A62" s="46">
        <v>54</v>
      </c>
      <c r="B62" s="105" t="s">
        <v>303</v>
      </c>
      <c r="C62" s="105" t="s">
        <v>113</v>
      </c>
      <c r="D62" s="46">
        <v>0.05</v>
      </c>
      <c r="E62" s="52">
        <v>6000000</v>
      </c>
      <c r="F62" s="47">
        <f t="shared" si="0"/>
        <v>300000</v>
      </c>
      <c r="G62" s="69"/>
    </row>
    <row r="63" spans="1:7" s="68" customFormat="1" x14ac:dyDescent="0.35">
      <c r="A63" s="46">
        <v>55</v>
      </c>
      <c r="B63" s="105" t="s">
        <v>304</v>
      </c>
      <c r="C63" s="105" t="s">
        <v>113</v>
      </c>
      <c r="D63" s="46">
        <v>0.1</v>
      </c>
      <c r="E63" s="52">
        <v>6000000</v>
      </c>
      <c r="F63" s="47">
        <f t="shared" si="0"/>
        <v>600000</v>
      </c>
      <c r="G63" s="69"/>
    </row>
    <row r="64" spans="1:7" s="68" customFormat="1" x14ac:dyDescent="0.35">
      <c r="A64" s="46">
        <v>56</v>
      </c>
      <c r="B64" s="105" t="s">
        <v>305</v>
      </c>
      <c r="C64" s="105" t="s">
        <v>113</v>
      </c>
      <c r="D64" s="46">
        <v>0.02</v>
      </c>
      <c r="E64" s="52">
        <v>6000000</v>
      </c>
      <c r="F64" s="47">
        <f t="shared" si="0"/>
        <v>120000</v>
      </c>
      <c r="G64" s="69"/>
    </row>
    <row r="65" spans="1:7" s="68" customFormat="1" x14ac:dyDescent="0.35">
      <c r="A65" s="46">
        <v>57</v>
      </c>
      <c r="B65" s="105" t="s">
        <v>306</v>
      </c>
      <c r="C65" s="105" t="s">
        <v>113</v>
      </c>
      <c r="D65" s="46">
        <v>0.1</v>
      </c>
      <c r="E65" s="52">
        <v>6000000</v>
      </c>
      <c r="F65" s="47">
        <f t="shared" si="0"/>
        <v>600000</v>
      </c>
      <c r="G65" s="69"/>
    </row>
    <row r="66" spans="1:7" s="68" customFormat="1" ht="23" customHeight="1" x14ac:dyDescent="0.35">
      <c r="A66" s="46">
        <v>58</v>
      </c>
      <c r="B66" s="105" t="s">
        <v>307</v>
      </c>
      <c r="C66" s="105" t="s">
        <v>113</v>
      </c>
      <c r="D66" s="46">
        <v>0.05</v>
      </c>
      <c r="E66" s="52">
        <v>6000000</v>
      </c>
      <c r="F66" s="47">
        <f t="shared" si="0"/>
        <v>300000</v>
      </c>
      <c r="G66" s="69"/>
    </row>
    <row r="67" spans="1:7" s="68" customFormat="1" x14ac:dyDescent="0.35">
      <c r="A67" s="46">
        <v>59</v>
      </c>
      <c r="B67" s="105" t="s">
        <v>308</v>
      </c>
      <c r="C67" s="105" t="s">
        <v>113</v>
      </c>
      <c r="D67" s="46">
        <v>0.1</v>
      </c>
      <c r="E67" s="52">
        <v>6000000</v>
      </c>
      <c r="F67" s="47">
        <f t="shared" si="0"/>
        <v>600000</v>
      </c>
      <c r="G67" s="69"/>
    </row>
    <row r="68" spans="1:7" s="68" customFormat="1" x14ac:dyDescent="0.35">
      <c r="A68" s="46">
        <v>60</v>
      </c>
      <c r="B68" s="105" t="s">
        <v>309</v>
      </c>
      <c r="C68" s="105" t="s">
        <v>113</v>
      </c>
      <c r="D68" s="46">
        <v>1.4999999999999999E-2</v>
      </c>
      <c r="E68" s="52">
        <v>6000000</v>
      </c>
      <c r="F68" s="47">
        <f t="shared" si="0"/>
        <v>90000</v>
      </c>
      <c r="G68" s="69"/>
    </row>
    <row r="69" spans="1:7" s="68" customFormat="1" x14ac:dyDescent="0.35">
      <c r="A69" s="46">
        <v>61</v>
      </c>
      <c r="B69" s="105" t="s">
        <v>310</v>
      </c>
      <c r="C69" s="105" t="s">
        <v>113</v>
      </c>
      <c r="D69" s="46">
        <v>0.06</v>
      </c>
      <c r="E69" s="52">
        <v>6000000</v>
      </c>
      <c r="F69" s="47">
        <f t="shared" si="0"/>
        <v>360000</v>
      </c>
      <c r="G69" s="69"/>
    </row>
    <row r="70" spans="1:7" s="68" customFormat="1" x14ac:dyDescent="0.35">
      <c r="A70" s="46">
        <v>62</v>
      </c>
      <c r="B70" s="105" t="s">
        <v>311</v>
      </c>
      <c r="C70" s="105" t="s">
        <v>113</v>
      </c>
      <c r="D70" s="46">
        <v>0.05</v>
      </c>
      <c r="E70" s="52">
        <v>6000000</v>
      </c>
      <c r="F70" s="47">
        <f t="shared" si="0"/>
        <v>300000</v>
      </c>
      <c r="G70" s="69"/>
    </row>
    <row r="71" spans="1:7" s="68" customFormat="1" x14ac:dyDescent="0.35">
      <c r="A71" s="46">
        <v>63</v>
      </c>
      <c r="B71" s="105" t="s">
        <v>312</v>
      </c>
      <c r="C71" s="105" t="s">
        <v>113</v>
      </c>
      <c r="D71" s="46">
        <v>0.03</v>
      </c>
      <c r="E71" s="52">
        <v>6000000</v>
      </c>
      <c r="F71" s="47">
        <f t="shared" si="0"/>
        <v>180000</v>
      </c>
      <c r="G71" s="69"/>
    </row>
    <row r="72" spans="1:7" s="68" customFormat="1" x14ac:dyDescent="0.35">
      <c r="A72" s="46">
        <v>64</v>
      </c>
      <c r="B72" s="105" t="s">
        <v>313</v>
      </c>
      <c r="C72" s="105" t="s">
        <v>113</v>
      </c>
      <c r="D72" s="46">
        <v>7.0000000000000007E-2</v>
      </c>
      <c r="E72" s="52">
        <v>6000000</v>
      </c>
      <c r="F72" s="47">
        <f t="shared" si="0"/>
        <v>420000.00000000006</v>
      </c>
      <c r="G72" s="69"/>
    </row>
    <row r="73" spans="1:7" s="68" customFormat="1" x14ac:dyDescent="0.35">
      <c r="A73" s="46">
        <v>65</v>
      </c>
      <c r="B73" s="105" t="s">
        <v>314</v>
      </c>
      <c r="C73" s="105" t="s">
        <v>113</v>
      </c>
      <c r="D73" s="46">
        <v>0.05</v>
      </c>
      <c r="E73" s="52">
        <v>6000000</v>
      </c>
      <c r="F73" s="47">
        <f t="shared" si="0"/>
        <v>300000</v>
      </c>
      <c r="G73" s="69"/>
    </row>
    <row r="74" spans="1:7" s="68" customFormat="1" x14ac:dyDescent="0.35">
      <c r="A74" s="46">
        <v>66</v>
      </c>
      <c r="B74" s="105" t="s">
        <v>315</v>
      </c>
      <c r="C74" s="105" t="s">
        <v>113</v>
      </c>
      <c r="D74" s="46">
        <v>0.03</v>
      </c>
      <c r="E74" s="52">
        <v>6000000</v>
      </c>
      <c r="F74" s="47">
        <f t="shared" ref="F74:F122" si="1">E74*D74</f>
        <v>180000</v>
      </c>
      <c r="G74" s="69"/>
    </row>
    <row r="75" spans="1:7" s="68" customFormat="1" x14ac:dyDescent="0.35">
      <c r="A75" s="46">
        <v>67</v>
      </c>
      <c r="B75" s="105" t="s">
        <v>316</v>
      </c>
      <c r="C75" s="105" t="s">
        <v>113</v>
      </c>
      <c r="D75" s="46">
        <v>0.03</v>
      </c>
      <c r="E75" s="52">
        <v>6000000</v>
      </c>
      <c r="F75" s="47">
        <f t="shared" si="1"/>
        <v>180000</v>
      </c>
      <c r="G75" s="69"/>
    </row>
    <row r="76" spans="1:7" s="68" customFormat="1" x14ac:dyDescent="0.35">
      <c r="A76" s="46">
        <v>68</v>
      </c>
      <c r="B76" s="105" t="s">
        <v>317</v>
      </c>
      <c r="C76" s="105" t="s">
        <v>113</v>
      </c>
      <c r="D76" s="46">
        <v>0.06</v>
      </c>
      <c r="E76" s="52">
        <v>6000000</v>
      </c>
      <c r="F76" s="47">
        <f t="shared" si="1"/>
        <v>360000</v>
      </c>
      <c r="G76" s="69"/>
    </row>
    <row r="77" spans="1:7" s="68" customFormat="1" x14ac:dyDescent="0.35">
      <c r="A77" s="46">
        <v>69</v>
      </c>
      <c r="B77" s="105" t="s">
        <v>318</v>
      </c>
      <c r="C77" s="105" t="s">
        <v>113</v>
      </c>
      <c r="D77" s="46">
        <v>0.02</v>
      </c>
      <c r="E77" s="52">
        <v>6000000</v>
      </c>
      <c r="F77" s="47">
        <f t="shared" si="1"/>
        <v>120000</v>
      </c>
      <c r="G77" s="69"/>
    </row>
    <row r="78" spans="1:7" s="68" customFormat="1" x14ac:dyDescent="0.35">
      <c r="A78" s="46">
        <v>70</v>
      </c>
      <c r="B78" s="105" t="s">
        <v>319</v>
      </c>
      <c r="C78" s="105" t="s">
        <v>113</v>
      </c>
      <c r="D78" s="46">
        <v>0.05</v>
      </c>
      <c r="E78" s="52">
        <v>6000000</v>
      </c>
      <c r="F78" s="47">
        <f t="shared" si="1"/>
        <v>300000</v>
      </c>
      <c r="G78" s="69"/>
    </row>
    <row r="79" spans="1:7" s="68" customFormat="1" x14ac:dyDescent="0.35">
      <c r="A79" s="46">
        <v>71</v>
      </c>
      <c r="B79" s="105" t="s">
        <v>320</v>
      </c>
      <c r="C79" s="105" t="s">
        <v>113</v>
      </c>
      <c r="D79" s="46">
        <v>0.03</v>
      </c>
      <c r="E79" s="52">
        <v>6000000</v>
      </c>
      <c r="F79" s="47">
        <f t="shared" si="1"/>
        <v>180000</v>
      </c>
      <c r="G79" s="69"/>
    </row>
    <row r="80" spans="1:7" s="68" customFormat="1" x14ac:dyDescent="0.35">
      <c r="A80" s="46">
        <v>72</v>
      </c>
      <c r="B80" s="105" t="s">
        <v>321</v>
      </c>
      <c r="C80" s="105" t="s">
        <v>113</v>
      </c>
      <c r="D80" s="46">
        <v>0.05</v>
      </c>
      <c r="E80" s="52">
        <v>6000000</v>
      </c>
      <c r="F80" s="47">
        <f t="shared" si="1"/>
        <v>300000</v>
      </c>
      <c r="G80" s="69"/>
    </row>
    <row r="81" spans="1:7" s="68" customFormat="1" x14ac:dyDescent="0.35">
      <c r="A81" s="46">
        <v>73</v>
      </c>
      <c r="B81" s="105" t="s">
        <v>322</v>
      </c>
      <c r="C81" s="105" t="s">
        <v>113</v>
      </c>
      <c r="D81" s="46">
        <v>0.05</v>
      </c>
      <c r="E81" s="52">
        <v>6000000</v>
      </c>
      <c r="F81" s="47">
        <f t="shared" si="1"/>
        <v>300000</v>
      </c>
      <c r="G81" s="69"/>
    </row>
    <row r="82" spans="1:7" s="68" customFormat="1" x14ac:dyDescent="0.35">
      <c r="A82" s="46">
        <v>74</v>
      </c>
      <c r="B82" s="105" t="s">
        <v>323</v>
      </c>
      <c r="C82" s="105" t="s">
        <v>113</v>
      </c>
      <c r="D82" s="46">
        <v>0.03</v>
      </c>
      <c r="E82" s="52">
        <v>6000000</v>
      </c>
      <c r="F82" s="47">
        <f t="shared" si="1"/>
        <v>180000</v>
      </c>
      <c r="G82" s="69"/>
    </row>
    <row r="83" spans="1:7" s="68" customFormat="1" x14ac:dyDescent="0.35">
      <c r="A83" s="46">
        <v>75</v>
      </c>
      <c r="B83" s="105" t="s">
        <v>324</v>
      </c>
      <c r="C83" s="105" t="s">
        <v>113</v>
      </c>
      <c r="D83" s="46">
        <v>0.05</v>
      </c>
      <c r="E83" s="52">
        <v>6000000</v>
      </c>
      <c r="F83" s="47">
        <f t="shared" si="1"/>
        <v>300000</v>
      </c>
      <c r="G83" s="69"/>
    </row>
    <row r="84" spans="1:7" s="68" customFormat="1" x14ac:dyDescent="0.35">
      <c r="A84" s="46">
        <v>76</v>
      </c>
      <c r="B84" s="105" t="s">
        <v>325</v>
      </c>
      <c r="C84" s="105" t="s">
        <v>113</v>
      </c>
      <c r="D84" s="46">
        <v>7.0000000000000007E-2</v>
      </c>
      <c r="E84" s="52">
        <v>6000000</v>
      </c>
      <c r="F84" s="47">
        <f t="shared" si="1"/>
        <v>420000.00000000006</v>
      </c>
      <c r="G84" s="69"/>
    </row>
    <row r="85" spans="1:7" s="68" customFormat="1" x14ac:dyDescent="0.35">
      <c r="A85" s="46">
        <v>77</v>
      </c>
      <c r="B85" s="105" t="s">
        <v>326</v>
      </c>
      <c r="C85" s="105" t="s">
        <v>113</v>
      </c>
      <c r="D85" s="46">
        <v>0.05</v>
      </c>
      <c r="E85" s="52">
        <v>6000000</v>
      </c>
      <c r="F85" s="47">
        <f t="shared" si="1"/>
        <v>300000</v>
      </c>
      <c r="G85" s="69"/>
    </row>
    <row r="86" spans="1:7" s="68" customFormat="1" x14ac:dyDescent="0.35">
      <c r="A86" s="46">
        <v>78</v>
      </c>
      <c r="B86" s="105" t="s">
        <v>327</v>
      </c>
      <c r="C86" s="105" t="s">
        <v>113</v>
      </c>
      <c r="D86" s="46">
        <v>0.05</v>
      </c>
      <c r="E86" s="52">
        <v>6000000</v>
      </c>
      <c r="F86" s="47">
        <f t="shared" si="1"/>
        <v>300000</v>
      </c>
      <c r="G86" s="69"/>
    </row>
    <row r="87" spans="1:7" s="68" customFormat="1" x14ac:dyDescent="0.35">
      <c r="A87" s="46">
        <v>79</v>
      </c>
      <c r="B87" s="105" t="s">
        <v>328</v>
      </c>
      <c r="C87" s="105" t="s">
        <v>113</v>
      </c>
      <c r="D87" s="46">
        <v>0.05</v>
      </c>
      <c r="E87" s="52">
        <v>6000000</v>
      </c>
      <c r="F87" s="47">
        <f t="shared" si="1"/>
        <v>300000</v>
      </c>
      <c r="G87" s="69"/>
    </row>
    <row r="88" spans="1:7" s="68" customFormat="1" x14ac:dyDescent="0.35">
      <c r="A88" s="46">
        <v>80</v>
      </c>
      <c r="B88" s="105" t="s">
        <v>329</v>
      </c>
      <c r="C88" s="105" t="s">
        <v>113</v>
      </c>
      <c r="D88" s="46">
        <v>7.0000000000000007E-2</v>
      </c>
      <c r="E88" s="52">
        <v>6000000</v>
      </c>
      <c r="F88" s="47">
        <f t="shared" si="1"/>
        <v>420000.00000000006</v>
      </c>
      <c r="G88" s="69"/>
    </row>
    <row r="89" spans="1:7" s="68" customFormat="1" x14ac:dyDescent="0.35">
      <c r="A89" s="46">
        <v>81</v>
      </c>
      <c r="B89" s="105" t="s">
        <v>330</v>
      </c>
      <c r="C89" s="105" t="s">
        <v>113</v>
      </c>
      <c r="D89" s="46">
        <v>0.05</v>
      </c>
      <c r="E89" s="52">
        <v>6000000</v>
      </c>
      <c r="F89" s="47">
        <f t="shared" si="1"/>
        <v>300000</v>
      </c>
      <c r="G89" s="69"/>
    </row>
    <row r="90" spans="1:7" s="68" customFormat="1" x14ac:dyDescent="0.35">
      <c r="A90" s="46">
        <v>82</v>
      </c>
      <c r="B90" s="105" t="s">
        <v>331</v>
      </c>
      <c r="C90" s="105" t="s">
        <v>113</v>
      </c>
      <c r="D90" s="46">
        <v>0.05</v>
      </c>
      <c r="E90" s="52">
        <v>6000000</v>
      </c>
      <c r="F90" s="47">
        <f t="shared" si="1"/>
        <v>300000</v>
      </c>
      <c r="G90" s="69"/>
    </row>
    <row r="91" spans="1:7" s="68" customFormat="1" x14ac:dyDescent="0.35">
      <c r="A91" s="46">
        <v>83</v>
      </c>
      <c r="B91" s="105" t="s">
        <v>332</v>
      </c>
      <c r="C91" s="105" t="s">
        <v>113</v>
      </c>
      <c r="D91" s="46">
        <v>0.02</v>
      </c>
      <c r="E91" s="52">
        <v>6000000</v>
      </c>
      <c r="F91" s="47">
        <f t="shared" si="1"/>
        <v>120000</v>
      </c>
      <c r="G91" s="69"/>
    </row>
    <row r="92" spans="1:7" s="68" customFormat="1" ht="19" customHeight="1" x14ac:dyDescent="0.35">
      <c r="A92" s="46">
        <v>84</v>
      </c>
      <c r="B92" s="105" t="s">
        <v>333</v>
      </c>
      <c r="C92" s="105" t="s">
        <v>113</v>
      </c>
      <c r="D92" s="46">
        <v>0.05</v>
      </c>
      <c r="E92" s="52">
        <v>6000000</v>
      </c>
      <c r="F92" s="47">
        <f t="shared" si="1"/>
        <v>300000</v>
      </c>
      <c r="G92" s="69"/>
    </row>
    <row r="93" spans="1:7" s="68" customFormat="1" x14ac:dyDescent="0.35">
      <c r="A93" s="46">
        <v>85</v>
      </c>
      <c r="B93" s="105" t="s">
        <v>334</v>
      </c>
      <c r="C93" s="105" t="s">
        <v>113</v>
      </c>
      <c r="D93" s="46">
        <v>0.03</v>
      </c>
      <c r="E93" s="52">
        <v>6000000</v>
      </c>
      <c r="F93" s="47">
        <f t="shared" si="1"/>
        <v>180000</v>
      </c>
      <c r="G93" s="69"/>
    </row>
    <row r="94" spans="1:7" s="68" customFormat="1" x14ac:dyDescent="0.35">
      <c r="A94" s="46">
        <v>86</v>
      </c>
      <c r="B94" s="105" t="s">
        <v>335</v>
      </c>
      <c r="C94" s="105" t="s">
        <v>113</v>
      </c>
      <c r="D94" s="46">
        <v>7.0000000000000007E-2</v>
      </c>
      <c r="E94" s="52">
        <v>6000000</v>
      </c>
      <c r="F94" s="47">
        <f t="shared" si="1"/>
        <v>420000.00000000006</v>
      </c>
      <c r="G94" s="69"/>
    </row>
    <row r="95" spans="1:7" s="68" customFormat="1" x14ac:dyDescent="0.35">
      <c r="A95" s="46">
        <v>87</v>
      </c>
      <c r="B95" s="105" t="s">
        <v>336</v>
      </c>
      <c r="C95" s="105" t="s">
        <v>113</v>
      </c>
      <c r="D95" s="46">
        <v>0.08</v>
      </c>
      <c r="E95" s="52">
        <v>6000000</v>
      </c>
      <c r="F95" s="47">
        <f t="shared" si="1"/>
        <v>480000</v>
      </c>
      <c r="G95" s="69"/>
    </row>
    <row r="96" spans="1:7" s="68" customFormat="1" x14ac:dyDescent="0.35">
      <c r="A96" s="46">
        <v>88</v>
      </c>
      <c r="B96" s="105" t="s">
        <v>337</v>
      </c>
      <c r="C96" s="105" t="s">
        <v>113</v>
      </c>
      <c r="D96" s="46">
        <v>0.06</v>
      </c>
      <c r="E96" s="52">
        <v>6000000</v>
      </c>
      <c r="F96" s="47">
        <f t="shared" si="1"/>
        <v>360000</v>
      </c>
      <c r="G96" s="69"/>
    </row>
    <row r="97" spans="1:7" s="68" customFormat="1" x14ac:dyDescent="0.35">
      <c r="A97" s="46">
        <v>89</v>
      </c>
      <c r="B97" s="105" t="s">
        <v>338</v>
      </c>
      <c r="C97" s="105" t="s">
        <v>113</v>
      </c>
      <c r="D97" s="46">
        <v>0.02</v>
      </c>
      <c r="E97" s="52">
        <v>6000000</v>
      </c>
      <c r="F97" s="47">
        <f t="shared" si="1"/>
        <v>120000</v>
      </c>
      <c r="G97" s="69"/>
    </row>
    <row r="98" spans="1:7" s="68" customFormat="1" x14ac:dyDescent="0.35">
      <c r="A98" s="46">
        <v>90</v>
      </c>
      <c r="B98" s="105" t="s">
        <v>339</v>
      </c>
      <c r="C98" s="105" t="s">
        <v>113</v>
      </c>
      <c r="D98" s="46">
        <v>0.06</v>
      </c>
      <c r="E98" s="52">
        <v>6000000</v>
      </c>
      <c r="F98" s="47">
        <f t="shared" si="1"/>
        <v>360000</v>
      </c>
      <c r="G98" s="69"/>
    </row>
    <row r="99" spans="1:7" s="68" customFormat="1" x14ac:dyDescent="0.35">
      <c r="A99" s="46">
        <v>91</v>
      </c>
      <c r="B99" s="105" t="s">
        <v>340</v>
      </c>
      <c r="C99" s="105" t="s">
        <v>113</v>
      </c>
      <c r="D99" s="46">
        <v>0.03</v>
      </c>
      <c r="E99" s="52">
        <v>6000000</v>
      </c>
      <c r="F99" s="47">
        <f t="shared" si="1"/>
        <v>180000</v>
      </c>
      <c r="G99" s="69"/>
    </row>
    <row r="100" spans="1:7" s="68" customFormat="1" x14ac:dyDescent="0.35">
      <c r="A100" s="46">
        <v>92</v>
      </c>
      <c r="B100" s="105" t="s">
        <v>341</v>
      </c>
      <c r="C100" s="105" t="s">
        <v>113</v>
      </c>
      <c r="D100" s="46">
        <v>0.05</v>
      </c>
      <c r="E100" s="52">
        <v>6000000</v>
      </c>
      <c r="F100" s="47">
        <f t="shared" si="1"/>
        <v>300000</v>
      </c>
      <c r="G100" s="69"/>
    </row>
    <row r="101" spans="1:7" s="68" customFormat="1" x14ac:dyDescent="0.35">
      <c r="A101" s="46">
        <v>93</v>
      </c>
      <c r="B101" s="105" t="s">
        <v>342</v>
      </c>
      <c r="C101" s="105" t="s">
        <v>113</v>
      </c>
      <c r="D101" s="46">
        <v>0.03</v>
      </c>
      <c r="E101" s="52">
        <v>6000000</v>
      </c>
      <c r="F101" s="47">
        <f t="shared" si="1"/>
        <v>180000</v>
      </c>
      <c r="G101" s="69"/>
    </row>
    <row r="102" spans="1:7" s="68" customFormat="1" x14ac:dyDescent="0.35">
      <c r="A102" s="46">
        <v>94</v>
      </c>
      <c r="B102" s="105" t="s">
        <v>343</v>
      </c>
      <c r="C102" s="105" t="s">
        <v>113</v>
      </c>
      <c r="D102" s="46">
        <v>7.0000000000000007E-2</v>
      </c>
      <c r="E102" s="52">
        <v>6000000</v>
      </c>
      <c r="F102" s="47">
        <f t="shared" si="1"/>
        <v>420000.00000000006</v>
      </c>
      <c r="G102" s="69"/>
    </row>
    <row r="103" spans="1:7" s="68" customFormat="1" x14ac:dyDescent="0.35">
      <c r="A103" s="46">
        <v>95</v>
      </c>
      <c r="B103" s="105" t="s">
        <v>344</v>
      </c>
      <c r="C103" s="105" t="s">
        <v>113</v>
      </c>
      <c r="D103" s="46">
        <v>0.05</v>
      </c>
      <c r="E103" s="52">
        <v>6000000</v>
      </c>
      <c r="F103" s="47">
        <f t="shared" si="1"/>
        <v>300000</v>
      </c>
      <c r="G103" s="69"/>
    </row>
    <row r="104" spans="1:7" s="68" customFormat="1" x14ac:dyDescent="0.35">
      <c r="A104" s="46">
        <v>96</v>
      </c>
      <c r="B104" s="105" t="s">
        <v>345</v>
      </c>
      <c r="C104" s="105" t="s">
        <v>113</v>
      </c>
      <c r="D104" s="46">
        <v>0.03</v>
      </c>
      <c r="E104" s="52">
        <v>6000000</v>
      </c>
      <c r="F104" s="47">
        <f t="shared" si="1"/>
        <v>180000</v>
      </c>
      <c r="G104" s="69"/>
    </row>
    <row r="105" spans="1:7" s="68" customFormat="1" x14ac:dyDescent="0.35">
      <c r="A105" s="46">
        <v>97</v>
      </c>
      <c r="B105" s="105" t="s">
        <v>346</v>
      </c>
      <c r="C105" s="105" t="s">
        <v>113</v>
      </c>
      <c r="D105" s="46">
        <v>0.05</v>
      </c>
      <c r="E105" s="52">
        <v>6000000</v>
      </c>
      <c r="F105" s="47">
        <f t="shared" si="1"/>
        <v>300000</v>
      </c>
      <c r="G105" s="69"/>
    </row>
    <row r="106" spans="1:7" s="68" customFormat="1" x14ac:dyDescent="0.35">
      <c r="A106" s="46">
        <v>98</v>
      </c>
      <c r="B106" s="105" t="s">
        <v>347</v>
      </c>
      <c r="C106" s="105" t="s">
        <v>113</v>
      </c>
      <c r="D106" s="46">
        <v>0.05</v>
      </c>
      <c r="E106" s="52">
        <v>6000000</v>
      </c>
      <c r="F106" s="47">
        <f t="shared" si="1"/>
        <v>300000</v>
      </c>
      <c r="G106" s="69"/>
    </row>
    <row r="107" spans="1:7" s="68" customFormat="1" x14ac:dyDescent="0.35">
      <c r="A107" s="46">
        <v>99</v>
      </c>
      <c r="B107" s="105" t="s">
        <v>348</v>
      </c>
      <c r="C107" s="105" t="s">
        <v>113</v>
      </c>
      <c r="D107" s="46">
        <v>7.0000000000000007E-2</v>
      </c>
      <c r="E107" s="52">
        <v>6000000</v>
      </c>
      <c r="F107" s="47">
        <f t="shared" si="1"/>
        <v>420000.00000000006</v>
      </c>
      <c r="G107" s="69"/>
    </row>
    <row r="108" spans="1:7" s="68" customFormat="1" ht="31" x14ac:dyDescent="0.35">
      <c r="A108" s="46">
        <v>100</v>
      </c>
      <c r="B108" s="105" t="s">
        <v>349</v>
      </c>
      <c r="C108" s="105" t="s">
        <v>113</v>
      </c>
      <c r="D108" s="46">
        <v>0.1</v>
      </c>
      <c r="E108" s="52">
        <v>6000000</v>
      </c>
      <c r="F108" s="47">
        <f t="shared" si="1"/>
        <v>600000</v>
      </c>
      <c r="G108" s="69"/>
    </row>
    <row r="109" spans="1:7" s="68" customFormat="1" x14ac:dyDescent="0.35">
      <c r="A109" s="46">
        <v>101</v>
      </c>
      <c r="B109" s="105" t="s">
        <v>315</v>
      </c>
      <c r="C109" s="105" t="s">
        <v>113</v>
      </c>
      <c r="D109" s="46">
        <v>0.02</v>
      </c>
      <c r="E109" s="52">
        <v>6000000</v>
      </c>
      <c r="F109" s="47">
        <f t="shared" si="1"/>
        <v>120000</v>
      </c>
      <c r="G109" s="69"/>
    </row>
    <row r="110" spans="1:7" s="68" customFormat="1" x14ac:dyDescent="0.35">
      <c r="A110" s="46">
        <v>102</v>
      </c>
      <c r="B110" s="105" t="s">
        <v>350</v>
      </c>
      <c r="C110" s="105" t="s">
        <v>113</v>
      </c>
      <c r="D110" s="46">
        <v>0.05</v>
      </c>
      <c r="E110" s="52">
        <v>6000000</v>
      </c>
      <c r="F110" s="47">
        <f t="shared" si="1"/>
        <v>300000</v>
      </c>
      <c r="G110" s="69"/>
    </row>
    <row r="111" spans="1:7" s="68" customFormat="1" x14ac:dyDescent="0.35">
      <c r="A111" s="46">
        <v>103</v>
      </c>
      <c r="B111" s="105" t="s">
        <v>335</v>
      </c>
      <c r="C111" s="105" t="s">
        <v>113</v>
      </c>
      <c r="D111" s="46">
        <v>0.03</v>
      </c>
      <c r="E111" s="52">
        <v>6000000</v>
      </c>
      <c r="F111" s="47">
        <f t="shared" si="1"/>
        <v>180000</v>
      </c>
      <c r="G111" s="69"/>
    </row>
    <row r="112" spans="1:7" s="68" customFormat="1" x14ac:dyDescent="0.35">
      <c r="A112" s="46">
        <v>104</v>
      </c>
      <c r="B112" s="105" t="s">
        <v>6</v>
      </c>
      <c r="C112" s="105" t="s">
        <v>113</v>
      </c>
      <c r="D112" s="46">
        <v>0.05</v>
      </c>
      <c r="E112" s="52">
        <v>6000000</v>
      </c>
      <c r="F112" s="47">
        <f t="shared" si="1"/>
        <v>300000</v>
      </c>
      <c r="G112" s="69"/>
    </row>
    <row r="113" spans="1:7" s="68" customFormat="1" x14ac:dyDescent="0.35">
      <c r="A113" s="46">
        <v>105</v>
      </c>
      <c r="B113" s="105" t="s">
        <v>351</v>
      </c>
      <c r="C113" s="105" t="s">
        <v>113</v>
      </c>
      <c r="D113" s="46">
        <v>0.02</v>
      </c>
      <c r="E113" s="52">
        <v>6000000</v>
      </c>
      <c r="F113" s="47">
        <f t="shared" si="1"/>
        <v>120000</v>
      </c>
      <c r="G113" s="69"/>
    </row>
    <row r="114" spans="1:7" s="68" customFormat="1" x14ac:dyDescent="0.35">
      <c r="A114" s="46">
        <v>106</v>
      </c>
      <c r="B114" s="105" t="s">
        <v>352</v>
      </c>
      <c r="C114" s="105" t="s">
        <v>113</v>
      </c>
      <c r="D114" s="46">
        <v>0.05</v>
      </c>
      <c r="E114" s="52">
        <v>6000000</v>
      </c>
      <c r="F114" s="47">
        <f t="shared" si="1"/>
        <v>300000</v>
      </c>
      <c r="G114" s="69"/>
    </row>
    <row r="115" spans="1:7" s="68" customFormat="1" x14ac:dyDescent="0.35">
      <c r="A115" s="46">
        <v>107</v>
      </c>
      <c r="B115" s="105" t="s">
        <v>353</v>
      </c>
      <c r="C115" s="105" t="s">
        <v>113</v>
      </c>
      <c r="D115" s="46">
        <v>0.1</v>
      </c>
      <c r="E115" s="52">
        <v>6000000</v>
      </c>
      <c r="F115" s="47">
        <f t="shared" si="1"/>
        <v>600000</v>
      </c>
      <c r="G115" s="69"/>
    </row>
    <row r="116" spans="1:7" s="68" customFormat="1" x14ac:dyDescent="0.35">
      <c r="A116" s="46">
        <v>108</v>
      </c>
      <c r="B116" s="105" t="s">
        <v>354</v>
      </c>
      <c r="C116" s="105" t="s">
        <v>113</v>
      </c>
      <c r="D116" s="46">
        <v>0.05</v>
      </c>
      <c r="E116" s="52">
        <v>6000000</v>
      </c>
      <c r="F116" s="47">
        <f t="shared" si="1"/>
        <v>300000</v>
      </c>
      <c r="G116" s="69"/>
    </row>
    <row r="117" spans="1:7" s="68" customFormat="1" x14ac:dyDescent="0.35">
      <c r="A117" s="46">
        <v>109</v>
      </c>
      <c r="B117" s="105" t="s">
        <v>355</v>
      </c>
      <c r="C117" s="105" t="s">
        <v>113</v>
      </c>
      <c r="D117" s="46">
        <v>0.05</v>
      </c>
      <c r="E117" s="52">
        <v>6000000</v>
      </c>
      <c r="F117" s="47">
        <f t="shared" si="1"/>
        <v>300000</v>
      </c>
      <c r="G117" s="69"/>
    </row>
    <row r="118" spans="1:7" s="68" customFormat="1" x14ac:dyDescent="0.35">
      <c r="A118" s="46">
        <v>110</v>
      </c>
      <c r="B118" s="105" t="s">
        <v>356</v>
      </c>
      <c r="C118" s="105" t="s">
        <v>113</v>
      </c>
      <c r="D118" s="46">
        <v>0.01</v>
      </c>
      <c r="E118" s="52">
        <v>6000000</v>
      </c>
      <c r="F118" s="47">
        <f t="shared" si="1"/>
        <v>60000</v>
      </c>
      <c r="G118" s="69"/>
    </row>
    <row r="119" spans="1:7" s="68" customFormat="1" x14ac:dyDescent="0.35">
      <c r="A119" s="46">
        <v>111</v>
      </c>
      <c r="B119" s="105" t="s">
        <v>357</v>
      </c>
      <c r="C119" s="105" t="s">
        <v>113</v>
      </c>
      <c r="D119" s="46">
        <v>0.05</v>
      </c>
      <c r="E119" s="52">
        <v>6000000</v>
      </c>
      <c r="F119" s="47">
        <f t="shared" si="1"/>
        <v>300000</v>
      </c>
      <c r="G119" s="69"/>
    </row>
    <row r="120" spans="1:7" s="68" customFormat="1" x14ac:dyDescent="0.35">
      <c r="A120" s="46">
        <v>112</v>
      </c>
      <c r="B120" s="105" t="s">
        <v>358</v>
      </c>
      <c r="C120" s="105" t="s">
        <v>113</v>
      </c>
      <c r="D120" s="46">
        <v>0.05</v>
      </c>
      <c r="E120" s="52">
        <v>6000000</v>
      </c>
      <c r="F120" s="47">
        <f t="shared" si="1"/>
        <v>300000</v>
      </c>
      <c r="G120" s="69"/>
    </row>
    <row r="121" spans="1:7" s="68" customFormat="1" x14ac:dyDescent="0.35">
      <c r="A121" s="46">
        <v>113</v>
      </c>
      <c r="B121" s="105" t="s">
        <v>359</v>
      </c>
      <c r="C121" s="105" t="s">
        <v>113</v>
      </c>
      <c r="D121" s="46">
        <v>0.04</v>
      </c>
      <c r="E121" s="52">
        <v>6000000</v>
      </c>
      <c r="F121" s="47">
        <f t="shared" si="1"/>
        <v>240000</v>
      </c>
      <c r="G121" s="69"/>
    </row>
    <row r="122" spans="1:7" s="68" customFormat="1" x14ac:dyDescent="0.35">
      <c r="A122" s="46">
        <v>114</v>
      </c>
      <c r="B122" s="105" t="s">
        <v>360</v>
      </c>
      <c r="C122" s="105" t="s">
        <v>113</v>
      </c>
      <c r="D122" s="46">
        <v>0.01</v>
      </c>
      <c r="E122" s="52">
        <v>6000000</v>
      </c>
      <c r="F122" s="47">
        <f t="shared" si="1"/>
        <v>60000</v>
      </c>
      <c r="G122" s="69"/>
    </row>
    <row r="123" spans="1:7" x14ac:dyDescent="0.35">
      <c r="A123" s="144" t="s">
        <v>361</v>
      </c>
      <c r="B123" s="145"/>
      <c r="C123" s="71"/>
      <c r="D123" s="106">
        <f>SUM(D9:D122)</f>
        <v>10.794000000000009</v>
      </c>
      <c r="E123" s="52"/>
      <c r="F123" s="51">
        <f>SUM(F9:F122)</f>
        <v>64764000</v>
      </c>
      <c r="G123" s="48"/>
    </row>
    <row r="124" spans="1:7" ht="15" x14ac:dyDescent="0.35">
      <c r="A124" s="15">
        <v>2</v>
      </c>
      <c r="B124" s="120" t="s">
        <v>257</v>
      </c>
      <c r="C124" s="121"/>
      <c r="D124" s="121"/>
      <c r="E124" s="121"/>
      <c r="F124" s="121"/>
      <c r="G124" s="122"/>
    </row>
    <row r="125" spans="1:7" x14ac:dyDescent="0.35">
      <c r="A125" s="29">
        <v>1</v>
      </c>
      <c r="B125" s="30" t="s">
        <v>62</v>
      </c>
      <c r="C125" s="31" t="s">
        <v>116</v>
      </c>
      <c r="D125" s="31">
        <v>0.05</v>
      </c>
      <c r="E125" s="107">
        <v>10000000</v>
      </c>
      <c r="F125" s="108">
        <f>E125*D125</f>
        <v>500000</v>
      </c>
      <c r="G125" s="23"/>
    </row>
    <row r="126" spans="1:7" x14ac:dyDescent="0.35">
      <c r="A126" s="9">
        <v>2</v>
      </c>
      <c r="B126" s="97" t="s">
        <v>53</v>
      </c>
      <c r="C126" s="109" t="s">
        <v>121</v>
      </c>
      <c r="D126" s="102">
        <v>0.02</v>
      </c>
      <c r="E126" s="107">
        <v>10000000</v>
      </c>
      <c r="F126" s="108">
        <f t="shared" ref="F126:F187" si="2">E126*D126</f>
        <v>200000</v>
      </c>
      <c r="G126" s="23"/>
    </row>
    <row r="127" spans="1:7" x14ac:dyDescent="0.35">
      <c r="A127" s="29">
        <v>3</v>
      </c>
      <c r="B127" s="97" t="s">
        <v>100</v>
      </c>
      <c r="C127" s="109" t="s">
        <v>121</v>
      </c>
      <c r="D127" s="102">
        <v>0.1</v>
      </c>
      <c r="E127" s="107">
        <v>10000000</v>
      </c>
      <c r="F127" s="108">
        <f t="shared" si="2"/>
        <v>1000000</v>
      </c>
      <c r="G127" s="23"/>
    </row>
    <row r="128" spans="1:7" x14ac:dyDescent="0.35">
      <c r="A128" s="9">
        <v>4</v>
      </c>
      <c r="B128" s="97" t="s">
        <v>74</v>
      </c>
      <c r="C128" s="109" t="s">
        <v>121</v>
      </c>
      <c r="D128" s="102">
        <v>0.01</v>
      </c>
      <c r="E128" s="107">
        <v>10000000</v>
      </c>
      <c r="F128" s="108">
        <f t="shared" si="2"/>
        <v>100000</v>
      </c>
      <c r="G128" s="23"/>
    </row>
    <row r="129" spans="1:7" x14ac:dyDescent="0.35">
      <c r="A129" s="29">
        <v>5</v>
      </c>
      <c r="B129" s="97" t="s">
        <v>75</v>
      </c>
      <c r="C129" s="109" t="s">
        <v>121</v>
      </c>
      <c r="D129" s="102">
        <v>0.2</v>
      </c>
      <c r="E129" s="107">
        <v>10000000</v>
      </c>
      <c r="F129" s="108">
        <f t="shared" si="2"/>
        <v>2000000</v>
      </c>
      <c r="G129" s="23"/>
    </row>
    <row r="130" spans="1:7" x14ac:dyDescent="0.35">
      <c r="A130" s="9">
        <v>6</v>
      </c>
      <c r="B130" s="97" t="s">
        <v>76</v>
      </c>
      <c r="C130" s="109" t="s">
        <v>121</v>
      </c>
      <c r="D130" s="102">
        <v>0.4</v>
      </c>
      <c r="E130" s="107">
        <v>10000000</v>
      </c>
      <c r="F130" s="108">
        <f t="shared" si="2"/>
        <v>4000000</v>
      </c>
      <c r="G130" s="23"/>
    </row>
    <row r="131" spans="1:7" x14ac:dyDescent="0.35">
      <c r="A131" s="29">
        <v>7</v>
      </c>
      <c r="B131" s="97" t="s">
        <v>52</v>
      </c>
      <c r="C131" s="109" t="s">
        <v>121</v>
      </c>
      <c r="D131" s="102">
        <v>0.04</v>
      </c>
      <c r="E131" s="107">
        <v>10000000</v>
      </c>
      <c r="F131" s="108">
        <f t="shared" si="2"/>
        <v>400000</v>
      </c>
      <c r="G131" s="23"/>
    </row>
    <row r="132" spans="1:7" x14ac:dyDescent="0.35">
      <c r="A132" s="9">
        <v>8</v>
      </c>
      <c r="B132" s="97" t="s">
        <v>36</v>
      </c>
      <c r="C132" s="71" t="s">
        <v>115</v>
      </c>
      <c r="D132" s="18">
        <v>0.05</v>
      </c>
      <c r="E132" s="107">
        <v>10000000</v>
      </c>
      <c r="F132" s="108">
        <f t="shared" si="2"/>
        <v>500000</v>
      </c>
      <c r="G132" s="23"/>
    </row>
    <row r="133" spans="1:7" x14ac:dyDescent="0.35">
      <c r="A133" s="29">
        <v>9</v>
      </c>
      <c r="B133" s="97" t="s">
        <v>258</v>
      </c>
      <c r="C133" s="71" t="s">
        <v>115</v>
      </c>
      <c r="D133" s="18">
        <v>0.03</v>
      </c>
      <c r="E133" s="107">
        <v>10000000</v>
      </c>
      <c r="F133" s="108">
        <f t="shared" si="2"/>
        <v>300000</v>
      </c>
      <c r="G133" s="23"/>
    </row>
    <row r="134" spans="1:7" x14ac:dyDescent="0.35">
      <c r="A134" s="146" t="s">
        <v>259</v>
      </c>
      <c r="B134" s="147"/>
      <c r="C134" s="109"/>
      <c r="D134" s="110">
        <f>SUM(D125:D133)</f>
        <v>0.90000000000000013</v>
      </c>
      <c r="E134" s="107"/>
      <c r="F134" s="111">
        <f>SUM(F125:F133)</f>
        <v>9000000</v>
      </c>
      <c r="G134" s="23"/>
    </row>
    <row r="135" spans="1:7" ht="15" x14ac:dyDescent="0.35">
      <c r="A135" s="1">
        <v>3</v>
      </c>
      <c r="B135" s="148" t="s">
        <v>142</v>
      </c>
      <c r="C135" s="148"/>
      <c r="D135" s="148"/>
      <c r="E135" s="148"/>
      <c r="F135" s="148"/>
      <c r="G135" s="148"/>
    </row>
    <row r="136" spans="1:7" x14ac:dyDescent="0.35">
      <c r="A136" s="9">
        <v>1</v>
      </c>
      <c r="B136" s="97" t="s">
        <v>60</v>
      </c>
      <c r="C136" s="109" t="s">
        <v>121</v>
      </c>
      <c r="D136" s="102">
        <v>0.05</v>
      </c>
      <c r="E136" s="107">
        <v>7500000</v>
      </c>
      <c r="F136" s="108">
        <f t="shared" si="2"/>
        <v>375000</v>
      </c>
      <c r="G136" s="23"/>
    </row>
    <row r="137" spans="1:7" x14ac:dyDescent="0.35">
      <c r="A137" s="9">
        <v>2</v>
      </c>
      <c r="B137" s="97" t="s">
        <v>78</v>
      </c>
      <c r="C137" s="109" t="s">
        <v>121</v>
      </c>
      <c r="D137" s="102">
        <v>0.05</v>
      </c>
      <c r="E137" s="107">
        <v>7500000</v>
      </c>
      <c r="F137" s="108">
        <f t="shared" si="2"/>
        <v>375000</v>
      </c>
      <c r="G137" s="23"/>
    </row>
    <row r="138" spans="1:7" x14ac:dyDescent="0.35">
      <c r="A138" s="9">
        <v>3</v>
      </c>
      <c r="B138" s="97" t="s">
        <v>79</v>
      </c>
      <c r="C138" s="109" t="s">
        <v>121</v>
      </c>
      <c r="D138" s="102">
        <v>1.5</v>
      </c>
      <c r="E138" s="107">
        <v>7500000</v>
      </c>
      <c r="F138" s="108">
        <f t="shared" si="2"/>
        <v>11250000</v>
      </c>
      <c r="G138" s="23"/>
    </row>
    <row r="139" spans="1:7" x14ac:dyDescent="0.35">
      <c r="A139" s="9">
        <v>4</v>
      </c>
      <c r="B139" s="97" t="s">
        <v>53</v>
      </c>
      <c r="C139" s="109" t="s">
        <v>121</v>
      </c>
      <c r="D139" s="102">
        <v>0.1</v>
      </c>
      <c r="E139" s="107">
        <v>7500000</v>
      </c>
      <c r="F139" s="108">
        <f t="shared" si="2"/>
        <v>750000</v>
      </c>
      <c r="G139" s="23"/>
    </row>
    <row r="140" spans="1:7" x14ac:dyDescent="0.35">
      <c r="A140" s="9">
        <v>5</v>
      </c>
      <c r="B140" s="97" t="s">
        <v>55</v>
      </c>
      <c r="C140" s="109" t="s">
        <v>121</v>
      </c>
      <c r="D140" s="102">
        <v>0.02</v>
      </c>
      <c r="E140" s="107">
        <v>7500000</v>
      </c>
      <c r="F140" s="108">
        <f t="shared" si="2"/>
        <v>150000</v>
      </c>
      <c r="G140" s="23"/>
    </row>
    <row r="141" spans="1:7" x14ac:dyDescent="0.35">
      <c r="A141" s="9">
        <v>6</v>
      </c>
      <c r="B141" s="97" t="s">
        <v>54</v>
      </c>
      <c r="C141" s="109" t="s">
        <v>121</v>
      </c>
      <c r="D141" s="102">
        <v>0.5</v>
      </c>
      <c r="E141" s="107">
        <v>7500000</v>
      </c>
      <c r="F141" s="108">
        <f t="shared" si="2"/>
        <v>3750000</v>
      </c>
      <c r="G141" s="23"/>
    </row>
    <row r="142" spans="1:7" x14ac:dyDescent="0.35">
      <c r="A142" s="9">
        <v>7</v>
      </c>
      <c r="B142" s="97" t="s">
        <v>51</v>
      </c>
      <c r="C142" s="109" t="s">
        <v>121</v>
      </c>
      <c r="D142" s="102">
        <v>0.3</v>
      </c>
      <c r="E142" s="107">
        <v>7500000</v>
      </c>
      <c r="F142" s="108">
        <f t="shared" si="2"/>
        <v>2250000</v>
      </c>
      <c r="G142" s="23"/>
    </row>
    <row r="143" spans="1:7" x14ac:dyDescent="0.35">
      <c r="A143" s="9">
        <v>8</v>
      </c>
      <c r="B143" s="97" t="s">
        <v>140</v>
      </c>
      <c r="C143" s="109" t="s">
        <v>121</v>
      </c>
      <c r="D143" s="102">
        <v>7.0000000000000007E-2</v>
      </c>
      <c r="E143" s="107">
        <v>7500000</v>
      </c>
      <c r="F143" s="108">
        <f t="shared" si="2"/>
        <v>525000</v>
      </c>
      <c r="G143" s="23"/>
    </row>
    <row r="144" spans="1:7" x14ac:dyDescent="0.35">
      <c r="A144" s="9">
        <v>9</v>
      </c>
      <c r="B144" s="97" t="s">
        <v>82</v>
      </c>
      <c r="C144" s="109" t="s">
        <v>121</v>
      </c>
      <c r="D144" s="102">
        <v>0.1</v>
      </c>
      <c r="E144" s="107">
        <v>7500000</v>
      </c>
      <c r="F144" s="108">
        <f t="shared" si="2"/>
        <v>750000</v>
      </c>
      <c r="G144" s="23"/>
    </row>
    <row r="145" spans="1:7" x14ac:dyDescent="0.35">
      <c r="A145" s="9">
        <v>10</v>
      </c>
      <c r="B145" s="97" t="s">
        <v>83</v>
      </c>
      <c r="C145" s="109" t="s">
        <v>121</v>
      </c>
      <c r="D145" s="102">
        <v>0.02</v>
      </c>
      <c r="E145" s="107">
        <v>7500000</v>
      </c>
      <c r="F145" s="108">
        <f t="shared" si="2"/>
        <v>150000</v>
      </c>
      <c r="G145" s="23"/>
    </row>
    <row r="146" spans="1:7" x14ac:dyDescent="0.35">
      <c r="A146" s="9">
        <v>11</v>
      </c>
      <c r="B146" s="97" t="s">
        <v>84</v>
      </c>
      <c r="C146" s="109" t="s">
        <v>121</v>
      </c>
      <c r="D146" s="102">
        <v>0.02</v>
      </c>
      <c r="E146" s="107">
        <v>7500000</v>
      </c>
      <c r="F146" s="108">
        <f t="shared" si="2"/>
        <v>150000</v>
      </c>
      <c r="G146" s="23"/>
    </row>
    <row r="147" spans="1:7" x14ac:dyDescent="0.35">
      <c r="A147" s="9">
        <v>12</v>
      </c>
      <c r="B147" s="97" t="s">
        <v>86</v>
      </c>
      <c r="C147" s="109" t="s">
        <v>121</v>
      </c>
      <c r="D147" s="102">
        <v>0.02</v>
      </c>
      <c r="E147" s="107">
        <v>7500000</v>
      </c>
      <c r="F147" s="108">
        <f t="shared" si="2"/>
        <v>150000</v>
      </c>
      <c r="G147" s="23"/>
    </row>
    <row r="148" spans="1:7" x14ac:dyDescent="0.35">
      <c r="A148" s="9">
        <v>13</v>
      </c>
      <c r="B148" s="97" t="s">
        <v>85</v>
      </c>
      <c r="C148" s="109" t="s">
        <v>121</v>
      </c>
      <c r="D148" s="102">
        <v>0.15</v>
      </c>
      <c r="E148" s="107">
        <v>7500000</v>
      </c>
      <c r="F148" s="108">
        <f t="shared" si="2"/>
        <v>1125000</v>
      </c>
      <c r="G148" s="23"/>
    </row>
    <row r="149" spans="1:7" x14ac:dyDescent="0.35">
      <c r="A149" s="9">
        <v>14</v>
      </c>
      <c r="B149" s="97" t="s">
        <v>80</v>
      </c>
      <c r="C149" s="109" t="s">
        <v>121</v>
      </c>
      <c r="D149" s="102">
        <v>0.05</v>
      </c>
      <c r="E149" s="107">
        <v>7500000</v>
      </c>
      <c r="F149" s="108">
        <f t="shared" si="2"/>
        <v>375000</v>
      </c>
      <c r="G149" s="23"/>
    </row>
    <row r="150" spans="1:7" x14ac:dyDescent="0.35">
      <c r="A150" s="9">
        <v>15</v>
      </c>
      <c r="B150" s="97" t="s">
        <v>81</v>
      </c>
      <c r="C150" s="109" t="s">
        <v>121</v>
      </c>
      <c r="D150" s="102">
        <v>0.05</v>
      </c>
      <c r="E150" s="107">
        <v>7500000</v>
      </c>
      <c r="F150" s="108">
        <f t="shared" si="2"/>
        <v>375000</v>
      </c>
      <c r="G150" s="23"/>
    </row>
    <row r="151" spans="1:7" x14ac:dyDescent="0.35">
      <c r="A151" s="9">
        <v>16</v>
      </c>
      <c r="B151" s="97" t="s">
        <v>87</v>
      </c>
      <c r="C151" s="109" t="s">
        <v>121</v>
      </c>
      <c r="D151" s="102">
        <v>0.02</v>
      </c>
      <c r="E151" s="107">
        <v>7500000</v>
      </c>
      <c r="F151" s="108">
        <f t="shared" si="2"/>
        <v>150000</v>
      </c>
      <c r="G151" s="23"/>
    </row>
    <row r="152" spans="1:7" x14ac:dyDescent="0.35">
      <c r="A152" s="9">
        <v>17</v>
      </c>
      <c r="B152" s="97" t="s">
        <v>88</v>
      </c>
      <c r="C152" s="109" t="s">
        <v>121</v>
      </c>
      <c r="D152" s="102">
        <v>0.03</v>
      </c>
      <c r="E152" s="107">
        <v>7500000</v>
      </c>
      <c r="F152" s="108">
        <f t="shared" si="2"/>
        <v>225000</v>
      </c>
      <c r="G152" s="23"/>
    </row>
    <row r="153" spans="1:7" x14ac:dyDescent="0.35">
      <c r="A153" s="9">
        <v>18</v>
      </c>
      <c r="B153" s="97" t="s">
        <v>89</v>
      </c>
      <c r="C153" s="109" t="s">
        <v>121</v>
      </c>
      <c r="D153" s="102">
        <v>0.02</v>
      </c>
      <c r="E153" s="107">
        <v>7500000</v>
      </c>
      <c r="F153" s="108">
        <f t="shared" si="2"/>
        <v>150000</v>
      </c>
      <c r="G153" s="23"/>
    </row>
    <row r="154" spans="1:7" x14ac:dyDescent="0.35">
      <c r="A154" s="9">
        <v>19</v>
      </c>
      <c r="B154" s="97" t="s">
        <v>90</v>
      </c>
      <c r="C154" s="109" t="s">
        <v>121</v>
      </c>
      <c r="D154" s="102">
        <v>0.01</v>
      </c>
      <c r="E154" s="107">
        <v>7500000</v>
      </c>
      <c r="F154" s="108">
        <f t="shared" si="2"/>
        <v>75000</v>
      </c>
      <c r="G154" s="23"/>
    </row>
    <row r="155" spans="1:7" x14ac:dyDescent="0.35">
      <c r="A155" s="9">
        <v>20</v>
      </c>
      <c r="B155" s="97" t="s">
        <v>91</v>
      </c>
      <c r="C155" s="109" t="s">
        <v>121</v>
      </c>
      <c r="D155" s="102">
        <v>0.3</v>
      </c>
      <c r="E155" s="107">
        <v>7500000</v>
      </c>
      <c r="F155" s="108">
        <f t="shared" si="2"/>
        <v>2250000</v>
      </c>
      <c r="G155" s="23"/>
    </row>
    <row r="156" spans="1:7" x14ac:dyDescent="0.35">
      <c r="A156" s="9">
        <v>21</v>
      </c>
      <c r="B156" s="97" t="s">
        <v>92</v>
      </c>
      <c r="C156" s="109" t="s">
        <v>121</v>
      </c>
      <c r="D156" s="102">
        <v>0.02</v>
      </c>
      <c r="E156" s="107">
        <v>7500000</v>
      </c>
      <c r="F156" s="108">
        <f t="shared" si="2"/>
        <v>150000</v>
      </c>
      <c r="G156" s="23"/>
    </row>
    <row r="157" spans="1:7" x14ac:dyDescent="0.35">
      <c r="A157" s="9">
        <v>22</v>
      </c>
      <c r="B157" s="97" t="s">
        <v>93</v>
      </c>
      <c r="C157" s="109" t="s">
        <v>121</v>
      </c>
      <c r="D157" s="102">
        <v>0.05</v>
      </c>
      <c r="E157" s="107">
        <v>7500000</v>
      </c>
      <c r="F157" s="108">
        <f t="shared" si="2"/>
        <v>375000</v>
      </c>
      <c r="G157" s="23"/>
    </row>
    <row r="158" spans="1:7" x14ac:dyDescent="0.35">
      <c r="A158" s="9">
        <v>23</v>
      </c>
      <c r="B158" s="97" t="s">
        <v>98</v>
      </c>
      <c r="C158" s="109" t="s">
        <v>121</v>
      </c>
      <c r="D158" s="102">
        <v>0.05</v>
      </c>
      <c r="E158" s="107">
        <v>7500000</v>
      </c>
      <c r="F158" s="108">
        <f t="shared" si="2"/>
        <v>375000</v>
      </c>
      <c r="G158" s="23"/>
    </row>
    <row r="159" spans="1:7" x14ac:dyDescent="0.35">
      <c r="A159" s="137" t="s">
        <v>260</v>
      </c>
      <c r="B159" s="138"/>
      <c r="C159" s="109"/>
      <c r="D159" s="110">
        <f>SUM(D136:D158)</f>
        <v>3.4999999999999987</v>
      </c>
      <c r="E159" s="107"/>
      <c r="F159" s="112">
        <f>SUM(F136:F158)</f>
        <v>26250000</v>
      </c>
      <c r="G159" s="23"/>
    </row>
    <row r="160" spans="1:7" ht="15" x14ac:dyDescent="0.35">
      <c r="A160" s="1" t="s">
        <v>124</v>
      </c>
      <c r="B160" s="124" t="s">
        <v>261</v>
      </c>
      <c r="C160" s="125"/>
      <c r="D160" s="125"/>
      <c r="E160" s="125"/>
      <c r="F160" s="125"/>
      <c r="G160" s="126"/>
    </row>
    <row r="161" spans="1:7" ht="15" x14ac:dyDescent="0.35">
      <c r="A161" s="45">
        <v>1</v>
      </c>
      <c r="B161" s="137" t="s">
        <v>262</v>
      </c>
      <c r="C161" s="142"/>
      <c r="D161" s="142"/>
      <c r="E161" s="142"/>
      <c r="F161" s="142"/>
      <c r="G161" s="138"/>
    </row>
    <row r="162" spans="1:7" x14ac:dyDescent="0.35">
      <c r="A162" s="9">
        <v>1</v>
      </c>
      <c r="B162" s="97" t="s">
        <v>57</v>
      </c>
      <c r="C162" s="109" t="s">
        <v>121</v>
      </c>
      <c r="D162" s="102">
        <v>0.1</v>
      </c>
      <c r="E162" s="107">
        <v>10000000</v>
      </c>
      <c r="F162" s="108">
        <f t="shared" si="2"/>
        <v>1000000</v>
      </c>
      <c r="G162" s="23"/>
    </row>
    <row r="163" spans="1:7" x14ac:dyDescent="0.35">
      <c r="A163" s="9">
        <v>2</v>
      </c>
      <c r="B163" s="97" t="s">
        <v>97</v>
      </c>
      <c r="C163" s="109" t="s">
        <v>121</v>
      </c>
      <c r="D163" s="102">
        <v>0.02</v>
      </c>
      <c r="E163" s="107">
        <v>10000000</v>
      </c>
      <c r="F163" s="108">
        <f t="shared" si="2"/>
        <v>200000</v>
      </c>
      <c r="G163" s="23"/>
    </row>
    <row r="164" spans="1:7" x14ac:dyDescent="0.35">
      <c r="A164" s="9">
        <v>3</v>
      </c>
      <c r="B164" s="97" t="s">
        <v>99</v>
      </c>
      <c r="C164" s="109" t="s">
        <v>121</v>
      </c>
      <c r="D164" s="102">
        <v>0.02</v>
      </c>
      <c r="E164" s="107">
        <v>10000000</v>
      </c>
      <c r="F164" s="108">
        <f t="shared" si="2"/>
        <v>200000</v>
      </c>
      <c r="G164" s="23"/>
    </row>
    <row r="165" spans="1:7" x14ac:dyDescent="0.35">
      <c r="A165" s="9">
        <v>4</v>
      </c>
      <c r="B165" s="97" t="s">
        <v>101</v>
      </c>
      <c r="C165" s="109" t="s">
        <v>121</v>
      </c>
      <c r="D165" s="102">
        <v>0.02</v>
      </c>
      <c r="E165" s="107">
        <v>10000000</v>
      </c>
      <c r="F165" s="108">
        <f t="shared" si="2"/>
        <v>200000</v>
      </c>
      <c r="G165" s="23"/>
    </row>
    <row r="166" spans="1:7" x14ac:dyDescent="0.35">
      <c r="A166" s="9">
        <v>5</v>
      </c>
      <c r="B166" s="97" t="s">
        <v>102</v>
      </c>
      <c r="C166" s="109" t="s">
        <v>121</v>
      </c>
      <c r="D166" s="102">
        <v>0.3</v>
      </c>
      <c r="E166" s="107">
        <v>10000000</v>
      </c>
      <c r="F166" s="108">
        <f t="shared" si="2"/>
        <v>3000000</v>
      </c>
      <c r="G166" s="23"/>
    </row>
    <row r="167" spans="1:7" x14ac:dyDescent="0.35">
      <c r="A167" s="9">
        <v>6</v>
      </c>
      <c r="B167" s="74" t="s">
        <v>58</v>
      </c>
      <c r="C167" s="102" t="s">
        <v>121</v>
      </c>
      <c r="D167" s="102">
        <v>0.3</v>
      </c>
      <c r="E167" s="107">
        <v>10000000</v>
      </c>
      <c r="F167" s="108">
        <f>E167*D167</f>
        <v>3000000</v>
      </c>
      <c r="G167" s="23"/>
    </row>
    <row r="168" spans="1:7" x14ac:dyDescent="0.35">
      <c r="A168" s="9">
        <v>7</v>
      </c>
      <c r="B168" s="97" t="s">
        <v>104</v>
      </c>
      <c r="C168" s="109" t="s">
        <v>121</v>
      </c>
      <c r="D168" s="102">
        <v>0.02</v>
      </c>
      <c r="E168" s="107">
        <v>10000000</v>
      </c>
      <c r="F168" s="108">
        <f t="shared" si="2"/>
        <v>200000</v>
      </c>
      <c r="G168" s="23"/>
    </row>
    <row r="169" spans="1:7" x14ac:dyDescent="0.35">
      <c r="A169" s="9">
        <v>8</v>
      </c>
      <c r="B169" s="97" t="s">
        <v>105</v>
      </c>
      <c r="C169" s="109" t="s">
        <v>121</v>
      </c>
      <c r="D169" s="102">
        <v>0.02</v>
      </c>
      <c r="E169" s="107">
        <v>10000000</v>
      </c>
      <c r="F169" s="108">
        <f t="shared" si="2"/>
        <v>200000</v>
      </c>
      <c r="G169" s="23"/>
    </row>
    <row r="170" spans="1:7" x14ac:dyDescent="0.35">
      <c r="A170" s="9">
        <v>9</v>
      </c>
      <c r="B170" s="97" t="s">
        <v>106</v>
      </c>
      <c r="C170" s="109" t="s">
        <v>121</v>
      </c>
      <c r="D170" s="102">
        <v>0.02</v>
      </c>
      <c r="E170" s="107">
        <v>10000000</v>
      </c>
      <c r="F170" s="108">
        <f t="shared" si="2"/>
        <v>200000</v>
      </c>
      <c r="G170" s="23"/>
    </row>
    <row r="171" spans="1:7" x14ac:dyDescent="0.35">
      <c r="A171" s="9">
        <v>10</v>
      </c>
      <c r="B171" s="97" t="s">
        <v>107</v>
      </c>
      <c r="C171" s="109" t="s">
        <v>121</v>
      </c>
      <c r="D171" s="102">
        <v>0.02</v>
      </c>
      <c r="E171" s="107">
        <v>10000000</v>
      </c>
      <c r="F171" s="108">
        <f t="shared" si="2"/>
        <v>200000</v>
      </c>
      <c r="G171" s="23"/>
    </row>
    <row r="172" spans="1:7" x14ac:dyDescent="0.35">
      <c r="A172" s="9">
        <v>11</v>
      </c>
      <c r="B172" s="97" t="s">
        <v>108</v>
      </c>
      <c r="C172" s="109" t="s">
        <v>121</v>
      </c>
      <c r="D172" s="102">
        <v>0.02</v>
      </c>
      <c r="E172" s="107">
        <v>10000000</v>
      </c>
      <c r="F172" s="108">
        <f t="shared" si="2"/>
        <v>200000</v>
      </c>
      <c r="G172" s="23"/>
    </row>
    <row r="173" spans="1:7" x14ac:dyDescent="0.35">
      <c r="A173" s="9">
        <v>12</v>
      </c>
      <c r="B173" s="97" t="s">
        <v>109</v>
      </c>
      <c r="C173" s="109" t="s">
        <v>121</v>
      </c>
      <c r="D173" s="102">
        <v>0.04</v>
      </c>
      <c r="E173" s="107">
        <v>10000000</v>
      </c>
      <c r="F173" s="108">
        <f t="shared" si="2"/>
        <v>400000</v>
      </c>
      <c r="G173" s="23"/>
    </row>
    <row r="174" spans="1:7" x14ac:dyDescent="0.35">
      <c r="A174" s="9">
        <v>13</v>
      </c>
      <c r="B174" s="97" t="s">
        <v>103</v>
      </c>
      <c r="C174" s="109" t="s">
        <v>121</v>
      </c>
      <c r="D174" s="102">
        <v>0.3</v>
      </c>
      <c r="E174" s="107">
        <v>10000000</v>
      </c>
      <c r="F174" s="108">
        <f t="shared" si="2"/>
        <v>3000000</v>
      </c>
      <c r="G174" s="23"/>
    </row>
    <row r="175" spans="1:7" x14ac:dyDescent="0.35">
      <c r="A175" s="9">
        <v>14</v>
      </c>
      <c r="B175" s="104" t="s">
        <v>64</v>
      </c>
      <c r="C175" s="102" t="s">
        <v>120</v>
      </c>
      <c r="D175" s="56">
        <v>0.5</v>
      </c>
      <c r="E175" s="107">
        <v>10000000</v>
      </c>
      <c r="F175" s="108">
        <f t="shared" si="2"/>
        <v>5000000</v>
      </c>
      <c r="G175" s="23"/>
    </row>
    <row r="176" spans="1:7" x14ac:dyDescent="0.35">
      <c r="A176" s="9">
        <v>15</v>
      </c>
      <c r="B176" s="104" t="s">
        <v>67</v>
      </c>
      <c r="C176" s="102" t="s">
        <v>120</v>
      </c>
      <c r="D176" s="56">
        <v>0.5</v>
      </c>
      <c r="E176" s="107">
        <v>10000000</v>
      </c>
      <c r="F176" s="108">
        <f t="shared" si="2"/>
        <v>5000000</v>
      </c>
      <c r="G176" s="23"/>
    </row>
    <row r="177" spans="1:7" x14ac:dyDescent="0.35">
      <c r="A177" s="9">
        <v>16</v>
      </c>
      <c r="B177" s="104" t="s">
        <v>70</v>
      </c>
      <c r="C177" s="102" t="s">
        <v>120</v>
      </c>
      <c r="D177" s="56">
        <v>0.5</v>
      </c>
      <c r="E177" s="107">
        <v>10000000</v>
      </c>
      <c r="F177" s="108">
        <f t="shared" si="2"/>
        <v>5000000</v>
      </c>
      <c r="G177" s="23"/>
    </row>
    <row r="178" spans="1:7" x14ac:dyDescent="0.35">
      <c r="A178" s="137" t="s">
        <v>362</v>
      </c>
      <c r="B178" s="138"/>
      <c r="C178" s="97"/>
      <c r="D178" s="113">
        <f>SUM(D162:D177)</f>
        <v>2.7</v>
      </c>
      <c r="E178" s="107"/>
      <c r="F178" s="112">
        <f>SUM(F162:F177)</f>
        <v>27000000</v>
      </c>
      <c r="G178" s="23"/>
    </row>
    <row r="179" spans="1:7" ht="15" x14ac:dyDescent="0.35">
      <c r="A179" s="1">
        <v>2</v>
      </c>
      <c r="B179" s="143" t="s">
        <v>262</v>
      </c>
      <c r="C179" s="143"/>
      <c r="D179" s="143"/>
      <c r="E179" s="143"/>
      <c r="F179" s="143"/>
      <c r="G179" s="143"/>
    </row>
    <row r="180" spans="1:7" x14ac:dyDescent="0.35">
      <c r="A180" s="9">
        <v>1</v>
      </c>
      <c r="B180" s="104" t="s">
        <v>68</v>
      </c>
      <c r="C180" s="97" t="s">
        <v>120</v>
      </c>
      <c r="D180" s="56">
        <v>0.5</v>
      </c>
      <c r="E180" s="107">
        <v>15000000</v>
      </c>
      <c r="F180" s="108">
        <f t="shared" si="2"/>
        <v>7500000</v>
      </c>
      <c r="G180" s="23"/>
    </row>
    <row r="181" spans="1:7" x14ac:dyDescent="0.35">
      <c r="A181" s="9">
        <v>2</v>
      </c>
      <c r="B181" s="104" t="s">
        <v>40</v>
      </c>
      <c r="C181" s="97" t="s">
        <v>120</v>
      </c>
      <c r="D181" s="56">
        <v>0.5</v>
      </c>
      <c r="E181" s="107">
        <v>15000000</v>
      </c>
      <c r="F181" s="108">
        <f t="shared" si="2"/>
        <v>7500000</v>
      </c>
      <c r="G181" s="23"/>
    </row>
    <row r="182" spans="1:7" x14ac:dyDescent="0.35">
      <c r="A182" s="9">
        <v>3</v>
      </c>
      <c r="B182" s="74" t="s">
        <v>45</v>
      </c>
      <c r="C182" s="97" t="s">
        <v>120</v>
      </c>
      <c r="D182" s="18">
        <v>0.5</v>
      </c>
      <c r="E182" s="107">
        <v>15000000</v>
      </c>
      <c r="F182" s="108">
        <f t="shared" si="2"/>
        <v>7500000</v>
      </c>
      <c r="G182" s="23"/>
    </row>
    <row r="183" spans="1:7" x14ac:dyDescent="0.35">
      <c r="A183" s="9">
        <v>4</v>
      </c>
      <c r="B183" s="74" t="s">
        <v>72</v>
      </c>
      <c r="C183" s="97" t="s">
        <v>120</v>
      </c>
      <c r="D183" s="102">
        <v>0.5</v>
      </c>
      <c r="E183" s="107">
        <v>15000000</v>
      </c>
      <c r="F183" s="108">
        <f t="shared" si="2"/>
        <v>7500000</v>
      </c>
      <c r="G183" s="23"/>
    </row>
    <row r="184" spans="1:7" x14ac:dyDescent="0.35">
      <c r="A184" s="9">
        <v>5</v>
      </c>
      <c r="B184" s="97" t="s">
        <v>96</v>
      </c>
      <c r="C184" s="109" t="s">
        <v>121</v>
      </c>
      <c r="D184" s="102">
        <v>0.5</v>
      </c>
      <c r="E184" s="107">
        <v>15000000</v>
      </c>
      <c r="F184" s="108">
        <f t="shared" si="2"/>
        <v>7500000</v>
      </c>
      <c r="G184" s="23"/>
    </row>
    <row r="185" spans="1:7" x14ac:dyDescent="0.35">
      <c r="A185" s="9">
        <v>6</v>
      </c>
      <c r="B185" s="114" t="s">
        <v>63</v>
      </c>
      <c r="C185" s="109" t="s">
        <v>121</v>
      </c>
      <c r="D185" s="56">
        <v>0.05</v>
      </c>
      <c r="E185" s="107">
        <v>15000000</v>
      </c>
      <c r="F185" s="108">
        <f t="shared" si="2"/>
        <v>750000</v>
      </c>
      <c r="G185" s="23"/>
    </row>
    <row r="186" spans="1:7" x14ac:dyDescent="0.35">
      <c r="A186" s="9">
        <v>7</v>
      </c>
      <c r="B186" s="114" t="s">
        <v>56</v>
      </c>
      <c r="C186" s="109" t="s">
        <v>121</v>
      </c>
      <c r="D186" s="56">
        <v>0.05</v>
      </c>
      <c r="E186" s="107">
        <v>15000000</v>
      </c>
      <c r="F186" s="108">
        <f t="shared" si="2"/>
        <v>750000</v>
      </c>
      <c r="G186" s="23"/>
    </row>
    <row r="187" spans="1:7" x14ac:dyDescent="0.35">
      <c r="A187" s="9">
        <v>8</v>
      </c>
      <c r="B187" s="97" t="s">
        <v>77</v>
      </c>
      <c r="C187" s="109" t="s">
        <v>121</v>
      </c>
      <c r="D187" s="102">
        <v>0.1</v>
      </c>
      <c r="E187" s="107">
        <v>15000000</v>
      </c>
      <c r="F187" s="108">
        <f t="shared" si="2"/>
        <v>1500000</v>
      </c>
      <c r="G187" s="23"/>
    </row>
    <row r="188" spans="1:7" x14ac:dyDescent="0.35">
      <c r="A188" s="137" t="s">
        <v>141</v>
      </c>
      <c r="B188" s="138"/>
      <c r="C188" s="109"/>
      <c r="D188" s="110">
        <f>SUM(D180:D187)</f>
        <v>2.6999999999999997</v>
      </c>
      <c r="E188" s="107"/>
      <c r="F188" s="112">
        <f>SUM(F180:F187)</f>
        <v>40500000</v>
      </c>
      <c r="G188" s="23"/>
    </row>
    <row r="189" spans="1:7" x14ac:dyDescent="0.35">
      <c r="A189" s="137" t="s">
        <v>373</v>
      </c>
      <c r="B189" s="138"/>
      <c r="C189" s="115"/>
      <c r="D189" s="110">
        <f>D188+D159+D134+D123</f>
        <v>17.894000000000009</v>
      </c>
      <c r="E189" s="116"/>
      <c r="F189" s="112">
        <f>F188+F178+F159+F134+F123</f>
        <v>167514000</v>
      </c>
      <c r="G189" s="35"/>
    </row>
    <row r="190" spans="1:7" ht="14.5" x14ac:dyDescent="0.35">
      <c r="A190" s="150" t="s">
        <v>363</v>
      </c>
      <c r="B190" s="151"/>
      <c r="C190" s="151"/>
      <c r="D190" s="151"/>
      <c r="E190" s="151"/>
      <c r="F190" s="151"/>
      <c r="G190" s="152"/>
    </row>
    <row r="191" spans="1:7" x14ac:dyDescent="0.35">
      <c r="A191" s="149" t="s">
        <v>364</v>
      </c>
      <c r="B191" s="149"/>
      <c r="C191" s="149"/>
      <c r="D191" s="149"/>
      <c r="E191" s="149"/>
      <c r="F191" s="149"/>
      <c r="G191" s="21"/>
    </row>
    <row r="192" spans="1:7" x14ac:dyDescent="0.35">
      <c r="A192" s="131"/>
      <c r="B192" s="131"/>
      <c r="C192" s="28"/>
      <c r="D192" s="19"/>
      <c r="E192" s="37"/>
      <c r="F192" s="28"/>
      <c r="G192" s="28"/>
    </row>
    <row r="193" spans="1:7" x14ac:dyDescent="0.35">
      <c r="A193" s="38"/>
      <c r="B193" s="21"/>
      <c r="C193" s="21"/>
      <c r="D193" s="20"/>
      <c r="E193" s="38"/>
      <c r="F193" s="20"/>
      <c r="G193" s="21"/>
    </row>
    <row r="194" spans="1:7" x14ac:dyDescent="0.35">
      <c r="A194" s="38"/>
      <c r="B194" s="21"/>
      <c r="C194" s="21"/>
      <c r="D194" s="20"/>
      <c r="E194" s="38"/>
      <c r="F194" s="20"/>
      <c r="G194" s="21"/>
    </row>
    <row r="195" spans="1:7" x14ac:dyDescent="0.35">
      <c r="A195" s="38"/>
      <c r="B195" s="21"/>
      <c r="C195" s="21"/>
      <c r="D195" s="20"/>
      <c r="E195" s="38"/>
      <c r="F195" s="20"/>
      <c r="G195" s="21"/>
    </row>
    <row r="196" spans="1:7" x14ac:dyDescent="0.35">
      <c r="A196" s="38"/>
      <c r="B196" s="21"/>
      <c r="C196" s="21"/>
      <c r="D196" s="20"/>
      <c r="E196" s="38"/>
      <c r="F196" s="20"/>
      <c r="G196" s="21"/>
    </row>
    <row r="197" spans="1:7" x14ac:dyDescent="0.35">
      <c r="A197" s="38"/>
      <c r="B197" s="21"/>
      <c r="C197" s="21"/>
      <c r="D197" s="20"/>
      <c r="E197" s="38"/>
      <c r="F197" s="20"/>
      <c r="G197" s="21"/>
    </row>
    <row r="198" spans="1:7" x14ac:dyDescent="0.35">
      <c r="A198" s="38"/>
      <c r="B198" s="21"/>
      <c r="C198" s="21"/>
      <c r="D198" s="20"/>
      <c r="E198" s="38"/>
      <c r="F198" s="20"/>
      <c r="G198" s="21"/>
    </row>
    <row r="199" spans="1:7" x14ac:dyDescent="0.35">
      <c r="A199" s="38"/>
      <c r="B199" s="21"/>
      <c r="C199" s="21"/>
      <c r="D199" s="20"/>
      <c r="E199" s="38"/>
      <c r="F199" s="20"/>
      <c r="G199" s="21"/>
    </row>
    <row r="200" spans="1:7" x14ac:dyDescent="0.35">
      <c r="A200" s="38"/>
      <c r="B200" s="21"/>
      <c r="C200" s="21"/>
      <c r="D200" s="20"/>
      <c r="E200" s="38"/>
      <c r="F200" s="20"/>
      <c r="G200" s="21"/>
    </row>
    <row r="201" spans="1:7" x14ac:dyDescent="0.35">
      <c r="A201" s="38"/>
      <c r="B201" s="21"/>
      <c r="C201" s="21"/>
      <c r="D201" s="20"/>
      <c r="E201" s="38"/>
      <c r="F201" s="20"/>
      <c r="G201" s="21"/>
    </row>
    <row r="202" spans="1:7" x14ac:dyDescent="0.35">
      <c r="A202" s="38"/>
      <c r="B202" s="21"/>
      <c r="C202" s="21"/>
      <c r="D202" s="20"/>
      <c r="E202" s="38"/>
      <c r="F202" s="20"/>
      <c r="G202" s="21"/>
    </row>
    <row r="203" spans="1:7" x14ac:dyDescent="0.35">
      <c r="A203" s="38"/>
      <c r="B203" s="21"/>
      <c r="C203" s="21"/>
      <c r="D203" s="20"/>
      <c r="E203" s="38"/>
      <c r="F203" s="20"/>
      <c r="G203" s="21"/>
    </row>
    <row r="204" spans="1:7" x14ac:dyDescent="0.35">
      <c r="A204" s="38"/>
      <c r="B204" s="21"/>
      <c r="C204" s="21"/>
      <c r="D204" s="20"/>
      <c r="E204" s="38"/>
      <c r="F204" s="20"/>
      <c r="G204" s="21"/>
    </row>
    <row r="205" spans="1:7" x14ac:dyDescent="0.35">
      <c r="A205" s="38"/>
      <c r="B205" s="21"/>
      <c r="C205" s="21"/>
      <c r="D205" s="20"/>
      <c r="E205" s="38"/>
      <c r="F205" s="20"/>
      <c r="G205" s="21"/>
    </row>
    <row r="206" spans="1:7" x14ac:dyDescent="0.35">
      <c r="A206" s="38"/>
      <c r="B206" s="21"/>
      <c r="C206" s="21"/>
      <c r="D206" s="20"/>
      <c r="E206" s="38"/>
      <c r="F206" s="20"/>
      <c r="G206" s="21"/>
    </row>
    <row r="207" spans="1:7" x14ac:dyDescent="0.35">
      <c r="A207" s="37"/>
      <c r="B207" s="28"/>
      <c r="C207" s="131"/>
      <c r="D207" s="131"/>
      <c r="E207" s="131"/>
      <c r="F207" s="131"/>
      <c r="G207" s="131"/>
    </row>
    <row r="208" spans="1:7" x14ac:dyDescent="0.35">
      <c r="A208" s="38"/>
      <c r="B208" s="21"/>
      <c r="C208" s="20"/>
      <c r="D208" s="20"/>
      <c r="E208" s="38"/>
      <c r="F208" s="21"/>
      <c r="G208" s="21"/>
    </row>
    <row r="209" spans="1:7" x14ac:dyDescent="0.35">
      <c r="A209" s="38"/>
      <c r="B209" s="21"/>
      <c r="C209" s="21"/>
      <c r="D209" s="20"/>
      <c r="E209" s="38"/>
      <c r="F209" s="20"/>
      <c r="G209" s="21"/>
    </row>
    <row r="210" spans="1:7" x14ac:dyDescent="0.35">
      <c r="A210" s="38"/>
      <c r="B210" s="21"/>
      <c r="C210" s="21"/>
      <c r="D210" s="20"/>
      <c r="E210" s="38"/>
      <c r="F210" s="20"/>
      <c r="G210" s="21"/>
    </row>
    <row r="211" spans="1:7" x14ac:dyDescent="0.35">
      <c r="A211" s="38"/>
      <c r="B211" s="21"/>
      <c r="C211" s="21"/>
      <c r="D211" s="20"/>
      <c r="E211" s="38"/>
      <c r="F211" s="20"/>
      <c r="G211" s="21"/>
    </row>
    <row r="212" spans="1:7" x14ac:dyDescent="0.35">
      <c r="A212" s="38"/>
      <c r="B212" s="21"/>
      <c r="C212" s="21"/>
      <c r="D212" s="20"/>
      <c r="E212" s="38"/>
      <c r="F212" s="20"/>
      <c r="G212" s="21"/>
    </row>
    <row r="213" spans="1:7" x14ac:dyDescent="0.35">
      <c r="A213" s="38"/>
      <c r="B213" s="21"/>
      <c r="C213" s="21"/>
      <c r="D213" s="20"/>
      <c r="E213" s="38"/>
      <c r="F213" s="20"/>
      <c r="G213" s="21"/>
    </row>
    <row r="214" spans="1:7" x14ac:dyDescent="0.35">
      <c r="A214" s="38"/>
      <c r="B214" s="21"/>
      <c r="C214" s="21"/>
      <c r="D214" s="20"/>
      <c r="E214" s="38"/>
      <c r="F214" s="20"/>
      <c r="G214" s="21"/>
    </row>
    <row r="215" spans="1:7" x14ac:dyDescent="0.35">
      <c r="A215" s="38"/>
      <c r="B215" s="21"/>
      <c r="C215" s="21"/>
      <c r="D215" s="20"/>
      <c r="E215" s="38"/>
      <c r="F215" s="20"/>
      <c r="G215" s="21"/>
    </row>
    <row r="216" spans="1:7" x14ac:dyDescent="0.35">
      <c r="A216" s="38"/>
      <c r="B216" s="21"/>
      <c r="C216" s="21"/>
      <c r="D216" s="20"/>
      <c r="E216" s="38"/>
      <c r="F216" s="20"/>
      <c r="G216" s="21"/>
    </row>
  </sheetData>
  <mergeCells count="22">
    <mergeCell ref="A5:G5"/>
    <mergeCell ref="A191:F191"/>
    <mergeCell ref="A192:B192"/>
    <mergeCell ref="C207:D207"/>
    <mergeCell ref="E207:G207"/>
    <mergeCell ref="A190:G190"/>
    <mergeCell ref="A189:B189"/>
    <mergeCell ref="B8:G8"/>
    <mergeCell ref="A1:C1"/>
    <mergeCell ref="A3:G3"/>
    <mergeCell ref="A4:G4"/>
    <mergeCell ref="B7:G7"/>
    <mergeCell ref="B160:G160"/>
    <mergeCell ref="B161:G161"/>
    <mergeCell ref="A178:B178"/>
    <mergeCell ref="B179:G179"/>
    <mergeCell ref="A188:B188"/>
    <mergeCell ref="A123:B123"/>
    <mergeCell ref="B124:G124"/>
    <mergeCell ref="A134:B134"/>
    <mergeCell ref="B135:G135"/>
    <mergeCell ref="A159:B159"/>
  </mergeCells>
  <pageMargins left="0.7" right="0.7" top="0.75" bottom="0.75" header="0.3" footer="0.3"/>
  <pageSetup paperSize="9" scale="95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4"/>
  <sheetViews>
    <sheetView tabSelected="1" zoomScale="80" zoomScaleNormal="80" workbookViewId="0">
      <selection activeCell="N6" sqref="N6"/>
    </sheetView>
  </sheetViews>
  <sheetFormatPr defaultRowHeight="14.5" x14ac:dyDescent="0.35"/>
  <cols>
    <col min="1" max="1" width="6.08984375" style="93" customWidth="1"/>
    <col min="2" max="2" width="19.08984375" style="79" customWidth="1"/>
    <col min="3" max="3" width="13.26953125" style="79" customWidth="1"/>
    <col min="4" max="4" width="10.26953125" style="79" customWidth="1"/>
    <col min="5" max="5" width="25.90625" style="79" customWidth="1"/>
    <col min="6" max="6" width="14.453125" style="79" customWidth="1"/>
    <col min="7" max="7" width="10.453125" style="79" customWidth="1"/>
    <col min="8" max="8" width="12.453125" style="79" customWidth="1"/>
    <col min="9" max="9" width="14.453125" style="79" customWidth="1"/>
    <col min="10" max="10" width="26.6328125" style="79" customWidth="1"/>
    <col min="11" max="11" width="4.36328125" style="79" customWidth="1"/>
    <col min="12" max="13" width="8.7265625" style="79"/>
  </cols>
  <sheetData>
    <row r="1" spans="1:13" ht="15.5" x14ac:dyDescent="0.35">
      <c r="A1" s="155"/>
      <c r="B1" s="155"/>
      <c r="C1" s="75"/>
      <c r="D1" s="76"/>
      <c r="E1" s="75"/>
      <c r="F1" s="77"/>
      <c r="G1" s="76"/>
      <c r="H1" s="78"/>
    </row>
    <row r="2" spans="1:13" ht="15.5" x14ac:dyDescent="0.35">
      <c r="A2" s="131" t="s">
        <v>122</v>
      </c>
      <c r="B2" s="131"/>
      <c r="C2" s="131"/>
      <c r="D2" s="37"/>
      <c r="E2" s="19"/>
      <c r="F2" s="19"/>
      <c r="G2" s="19"/>
      <c r="H2" s="25"/>
      <c r="I2" s="20"/>
      <c r="J2" s="21"/>
    </row>
    <row r="3" spans="1:13" ht="15.5" x14ac:dyDescent="0.35">
      <c r="A3" s="38"/>
      <c r="B3" s="21"/>
      <c r="C3" s="21"/>
      <c r="D3" s="38"/>
      <c r="E3" s="21"/>
      <c r="F3" s="20"/>
      <c r="G3" s="20"/>
      <c r="H3" s="21"/>
      <c r="I3" s="20"/>
      <c r="J3" s="21"/>
    </row>
    <row r="4" spans="1:13" ht="15.5" x14ac:dyDescent="0.35">
      <c r="A4" s="131" t="s">
        <v>61</v>
      </c>
      <c r="B4" s="131"/>
      <c r="C4" s="131"/>
      <c r="D4" s="131"/>
      <c r="E4" s="131"/>
      <c r="F4" s="131"/>
      <c r="G4" s="131"/>
      <c r="H4" s="131"/>
      <c r="I4" s="131"/>
      <c r="J4" s="131"/>
    </row>
    <row r="5" spans="1:13" ht="39" customHeight="1" x14ac:dyDescent="0.35">
      <c r="A5" s="134" t="s">
        <v>291</v>
      </c>
      <c r="B5" s="134"/>
      <c r="C5" s="134"/>
      <c r="D5" s="134"/>
      <c r="E5" s="134"/>
      <c r="F5" s="134"/>
      <c r="G5" s="134"/>
      <c r="H5" s="134"/>
      <c r="I5" s="134"/>
      <c r="J5" s="134"/>
    </row>
    <row r="6" spans="1:13" ht="15.5" customHeight="1" x14ac:dyDescent="0.35">
      <c r="A6" s="166" t="s">
        <v>384</v>
      </c>
      <c r="B6" s="166"/>
      <c r="C6" s="166"/>
      <c r="D6" s="166"/>
      <c r="E6" s="166"/>
      <c r="F6" s="166"/>
      <c r="G6" s="166"/>
      <c r="H6" s="166"/>
      <c r="I6" s="166"/>
      <c r="J6" s="166"/>
    </row>
    <row r="7" spans="1:13" ht="15.5" x14ac:dyDescent="0.35">
      <c r="A7" s="38"/>
      <c r="B7" s="21"/>
      <c r="C7" s="21"/>
      <c r="D7" s="38"/>
      <c r="E7" s="21"/>
      <c r="F7" s="20"/>
      <c r="G7" s="20"/>
      <c r="H7" s="21"/>
      <c r="I7" s="20"/>
      <c r="J7" s="21"/>
    </row>
    <row r="8" spans="1:13" ht="60.5" customHeight="1" x14ac:dyDescent="0.35">
      <c r="A8" s="26" t="s">
        <v>65</v>
      </c>
      <c r="B8" s="26" t="s">
        <v>0</v>
      </c>
      <c r="C8" s="26" t="s">
        <v>111</v>
      </c>
      <c r="D8" s="26" t="s">
        <v>151</v>
      </c>
      <c r="E8" s="26" t="s">
        <v>277</v>
      </c>
      <c r="F8" s="26" t="s">
        <v>278</v>
      </c>
      <c r="G8" s="26" t="s">
        <v>134</v>
      </c>
      <c r="H8" s="26" t="s">
        <v>135</v>
      </c>
      <c r="I8" s="26" t="s">
        <v>136</v>
      </c>
      <c r="J8" s="26" t="s">
        <v>73</v>
      </c>
    </row>
    <row r="9" spans="1:13" ht="26.5" customHeight="1" x14ac:dyDescent="0.35">
      <c r="A9" s="80" t="s">
        <v>138</v>
      </c>
      <c r="B9" s="156" t="s">
        <v>137</v>
      </c>
      <c r="C9" s="156"/>
      <c r="D9" s="156"/>
      <c r="E9" s="156"/>
      <c r="F9" s="156"/>
      <c r="G9" s="156"/>
      <c r="H9" s="156"/>
      <c r="I9" s="156"/>
      <c r="J9" s="157"/>
    </row>
    <row r="10" spans="1:13" s="41" customFormat="1" ht="55.5" customHeight="1" x14ac:dyDescent="0.35">
      <c r="A10" s="6">
        <v>1</v>
      </c>
      <c r="B10" s="42" t="s">
        <v>2</v>
      </c>
      <c r="C10" s="42" t="s">
        <v>1</v>
      </c>
      <c r="D10" s="6">
        <v>5</v>
      </c>
      <c r="E10" s="39" t="s">
        <v>276</v>
      </c>
      <c r="F10" s="43">
        <v>5</v>
      </c>
      <c r="G10" s="6">
        <v>2</v>
      </c>
      <c r="H10" s="43">
        <v>4000000</v>
      </c>
      <c r="I10" s="58">
        <f>H10*G10</f>
        <v>8000000</v>
      </c>
      <c r="J10" s="39"/>
      <c r="K10" s="81"/>
      <c r="L10" s="81"/>
      <c r="M10" s="81"/>
    </row>
    <row r="11" spans="1:13" s="55" customFormat="1" ht="35" customHeight="1" x14ac:dyDescent="0.35">
      <c r="A11" s="6">
        <v>2</v>
      </c>
      <c r="B11" s="42" t="s">
        <v>3</v>
      </c>
      <c r="C11" s="42" t="s">
        <v>112</v>
      </c>
      <c r="D11" s="6"/>
      <c r="E11" s="42" t="s">
        <v>217</v>
      </c>
      <c r="F11" s="6">
        <v>1.24</v>
      </c>
      <c r="G11" s="6">
        <v>0.8</v>
      </c>
      <c r="H11" s="43">
        <v>4000000</v>
      </c>
      <c r="I11" s="58">
        <f t="shared" ref="I11:I31" si="0">H11*G11</f>
        <v>3200000</v>
      </c>
      <c r="J11" s="39" t="s">
        <v>287</v>
      </c>
      <c r="K11" s="81"/>
      <c r="L11" s="81"/>
      <c r="M11" s="81"/>
    </row>
    <row r="12" spans="1:13" s="55" customFormat="1" ht="55.5" customHeight="1" x14ac:dyDescent="0.35">
      <c r="A12" s="6">
        <v>3</v>
      </c>
      <c r="B12" s="42" t="s">
        <v>44</v>
      </c>
      <c r="C12" s="42" t="s">
        <v>120</v>
      </c>
      <c r="D12" s="6"/>
      <c r="E12" s="44" t="s">
        <v>279</v>
      </c>
      <c r="F12" s="6">
        <v>24.3</v>
      </c>
      <c r="G12" s="6">
        <v>5</v>
      </c>
      <c r="H12" s="43">
        <v>4000000</v>
      </c>
      <c r="I12" s="58">
        <f t="shared" si="0"/>
        <v>20000000</v>
      </c>
      <c r="J12" s="44" t="s">
        <v>280</v>
      </c>
      <c r="K12" s="81"/>
      <c r="L12" s="81"/>
      <c r="M12" s="81"/>
    </row>
    <row r="13" spans="1:13" s="55" customFormat="1" ht="55.5" customHeight="1" x14ac:dyDescent="0.35">
      <c r="A13" s="56">
        <v>4</v>
      </c>
      <c r="B13" s="61" t="s">
        <v>40</v>
      </c>
      <c r="C13" s="61" t="s">
        <v>120</v>
      </c>
      <c r="D13" s="56"/>
      <c r="E13" s="62" t="s">
        <v>279</v>
      </c>
      <c r="F13" s="56">
        <v>1.2</v>
      </c>
      <c r="G13" s="56">
        <v>1</v>
      </c>
      <c r="H13" s="63">
        <v>4000000</v>
      </c>
      <c r="I13" s="94">
        <f t="shared" si="0"/>
        <v>4000000</v>
      </c>
      <c r="J13" s="62"/>
      <c r="K13" s="95"/>
      <c r="L13" s="81"/>
      <c r="M13" s="81"/>
    </row>
    <row r="14" spans="1:13" s="55" customFormat="1" ht="55.5" customHeight="1" x14ac:dyDescent="0.35">
      <c r="A14" s="56">
        <v>5</v>
      </c>
      <c r="B14" s="61" t="s">
        <v>378</v>
      </c>
      <c r="C14" s="61" t="s">
        <v>120</v>
      </c>
      <c r="D14" s="56"/>
      <c r="E14" s="62" t="s">
        <v>279</v>
      </c>
      <c r="F14" s="56">
        <v>3.6589999999999998</v>
      </c>
      <c r="G14" s="56">
        <v>2</v>
      </c>
      <c r="H14" s="63">
        <v>4000000</v>
      </c>
      <c r="I14" s="94">
        <f t="shared" ref="I14" si="1">H14*G14</f>
        <v>8000000</v>
      </c>
      <c r="J14" s="62" t="s">
        <v>379</v>
      </c>
      <c r="K14" s="95"/>
      <c r="L14" s="81"/>
      <c r="M14" s="81"/>
    </row>
    <row r="15" spans="1:13" s="41" customFormat="1" ht="23" customHeight="1" x14ac:dyDescent="0.35">
      <c r="A15" s="6">
        <v>6</v>
      </c>
      <c r="B15" s="42" t="s">
        <v>52</v>
      </c>
      <c r="C15" s="42" t="s">
        <v>121</v>
      </c>
      <c r="D15" s="6">
        <v>1</v>
      </c>
      <c r="E15" s="42" t="s">
        <v>281</v>
      </c>
      <c r="F15" s="6">
        <v>7.0000000000000007E-2</v>
      </c>
      <c r="G15" s="6">
        <v>7.0000000000000007E-2</v>
      </c>
      <c r="H15" s="43">
        <v>4000000</v>
      </c>
      <c r="I15" s="58">
        <f t="shared" si="0"/>
        <v>280000</v>
      </c>
      <c r="J15" s="42"/>
      <c r="K15" s="81"/>
      <c r="L15" s="81"/>
      <c r="M15" s="81"/>
    </row>
    <row r="16" spans="1:13" s="41" customFormat="1" ht="21" customHeight="1" x14ac:dyDescent="0.35">
      <c r="A16" s="6">
        <v>7</v>
      </c>
      <c r="B16" s="42" t="s">
        <v>59</v>
      </c>
      <c r="C16" s="42" t="s">
        <v>121</v>
      </c>
      <c r="D16" s="6">
        <v>0.5</v>
      </c>
      <c r="E16" s="42" t="s">
        <v>154</v>
      </c>
      <c r="F16" s="6">
        <v>0.47</v>
      </c>
      <c r="G16" s="6">
        <v>0.47</v>
      </c>
      <c r="H16" s="43">
        <v>4000000</v>
      </c>
      <c r="I16" s="58">
        <f t="shared" si="0"/>
        <v>1880000</v>
      </c>
      <c r="J16" s="42"/>
      <c r="K16" s="81"/>
      <c r="L16" s="81"/>
      <c r="M16" s="81"/>
    </row>
    <row r="17" spans="1:13" s="55" customFormat="1" ht="47" customHeight="1" x14ac:dyDescent="0.35">
      <c r="A17" s="6">
        <v>8</v>
      </c>
      <c r="B17" s="42" t="s">
        <v>118</v>
      </c>
      <c r="C17" s="42" t="s">
        <v>116</v>
      </c>
      <c r="D17" s="6"/>
      <c r="E17" s="44" t="s">
        <v>213</v>
      </c>
      <c r="F17" s="6">
        <v>1.2</v>
      </c>
      <c r="G17" s="6">
        <v>0.6</v>
      </c>
      <c r="H17" s="43">
        <v>4000000</v>
      </c>
      <c r="I17" s="58">
        <f t="shared" si="0"/>
        <v>2400000</v>
      </c>
      <c r="J17" s="42"/>
      <c r="K17" s="81"/>
      <c r="L17" s="81"/>
      <c r="M17" s="81"/>
    </row>
    <row r="18" spans="1:13" s="41" customFormat="1" ht="15.5" x14ac:dyDescent="0.35">
      <c r="A18" s="6">
        <v>9</v>
      </c>
      <c r="B18" s="42" t="s">
        <v>19</v>
      </c>
      <c r="C18" s="42" t="s">
        <v>114</v>
      </c>
      <c r="D18" s="6">
        <v>0.5</v>
      </c>
      <c r="E18" s="42" t="s">
        <v>198</v>
      </c>
      <c r="F18" s="6">
        <v>1</v>
      </c>
      <c r="G18" s="6">
        <v>1</v>
      </c>
      <c r="H18" s="43">
        <v>4000000</v>
      </c>
      <c r="I18" s="58">
        <f t="shared" si="0"/>
        <v>4000000</v>
      </c>
      <c r="J18" s="44" t="s">
        <v>199</v>
      </c>
      <c r="K18" s="81"/>
      <c r="L18" s="81"/>
      <c r="M18" s="81"/>
    </row>
    <row r="19" spans="1:13" ht="15.5" x14ac:dyDescent="0.35">
      <c r="A19" s="6">
        <v>10</v>
      </c>
      <c r="B19" s="2" t="s">
        <v>48</v>
      </c>
      <c r="C19" s="2" t="s">
        <v>114</v>
      </c>
      <c r="D19" s="6">
        <v>1</v>
      </c>
      <c r="E19" s="2" t="s">
        <v>210</v>
      </c>
      <c r="F19" s="3">
        <v>1.05</v>
      </c>
      <c r="G19" s="3">
        <v>1</v>
      </c>
      <c r="H19" s="4">
        <v>4000000</v>
      </c>
      <c r="I19" s="59">
        <f t="shared" si="0"/>
        <v>4000000</v>
      </c>
      <c r="J19" s="2"/>
    </row>
    <row r="20" spans="1:13" ht="15.5" x14ac:dyDescent="0.35">
      <c r="A20" s="6">
        <v>11</v>
      </c>
      <c r="B20" s="2" t="s">
        <v>20</v>
      </c>
      <c r="C20" s="2" t="s">
        <v>114</v>
      </c>
      <c r="D20" s="6">
        <v>2</v>
      </c>
      <c r="E20" s="2" t="s">
        <v>161</v>
      </c>
      <c r="F20" s="3">
        <v>3</v>
      </c>
      <c r="G20" s="3">
        <v>1</v>
      </c>
      <c r="H20" s="4">
        <v>4000000</v>
      </c>
      <c r="I20" s="59">
        <f t="shared" si="0"/>
        <v>4000000</v>
      </c>
      <c r="J20" s="2" t="s">
        <v>160</v>
      </c>
    </row>
    <row r="21" spans="1:13" s="41" customFormat="1" ht="88.5" customHeight="1" x14ac:dyDescent="0.35">
      <c r="A21" s="6">
        <v>12</v>
      </c>
      <c r="B21" s="42" t="s">
        <v>144</v>
      </c>
      <c r="C21" s="42" t="s">
        <v>114</v>
      </c>
      <c r="D21" s="6">
        <v>5</v>
      </c>
      <c r="E21" s="42" t="s">
        <v>163</v>
      </c>
      <c r="F21" s="6">
        <v>9</v>
      </c>
      <c r="G21" s="6">
        <v>4</v>
      </c>
      <c r="H21" s="43">
        <v>4000000</v>
      </c>
      <c r="I21" s="58">
        <f t="shared" si="0"/>
        <v>16000000</v>
      </c>
      <c r="J21" s="44" t="s">
        <v>164</v>
      </c>
      <c r="K21" s="81"/>
      <c r="L21" s="81"/>
      <c r="M21" s="81"/>
    </row>
    <row r="22" spans="1:13" ht="15.5" x14ac:dyDescent="0.35">
      <c r="A22" s="6">
        <v>13</v>
      </c>
      <c r="B22" s="2" t="s">
        <v>22</v>
      </c>
      <c r="C22" s="2" t="s">
        <v>114</v>
      </c>
      <c r="D22" s="6">
        <v>0.5</v>
      </c>
      <c r="E22" s="2" t="s">
        <v>158</v>
      </c>
      <c r="F22" s="3">
        <v>2</v>
      </c>
      <c r="G22" s="3">
        <v>0.5</v>
      </c>
      <c r="H22" s="4">
        <v>4000000</v>
      </c>
      <c r="I22" s="59">
        <f t="shared" si="0"/>
        <v>2000000</v>
      </c>
      <c r="J22" s="2"/>
    </row>
    <row r="23" spans="1:13" ht="15.5" x14ac:dyDescent="0.35">
      <c r="A23" s="6">
        <v>14</v>
      </c>
      <c r="B23" s="2" t="s">
        <v>23</v>
      </c>
      <c r="C23" s="2" t="s">
        <v>114</v>
      </c>
      <c r="D23" s="6">
        <v>1</v>
      </c>
      <c r="E23" s="2" t="s">
        <v>197</v>
      </c>
      <c r="F23" s="3">
        <v>1.05</v>
      </c>
      <c r="G23" s="3">
        <v>1</v>
      </c>
      <c r="H23" s="4">
        <v>4000000</v>
      </c>
      <c r="I23" s="59">
        <f t="shared" si="0"/>
        <v>4000000</v>
      </c>
      <c r="J23" s="2"/>
    </row>
    <row r="24" spans="1:13" ht="15.5" x14ac:dyDescent="0.35">
      <c r="A24" s="6">
        <v>15</v>
      </c>
      <c r="B24" s="2" t="s">
        <v>50</v>
      </c>
      <c r="C24" s="2" t="s">
        <v>114</v>
      </c>
      <c r="D24" s="6">
        <v>1</v>
      </c>
      <c r="E24" s="2" t="s">
        <v>162</v>
      </c>
      <c r="F24" s="3">
        <v>2</v>
      </c>
      <c r="G24" s="3">
        <v>1</v>
      </c>
      <c r="H24" s="4">
        <v>4000000</v>
      </c>
      <c r="I24" s="59">
        <f t="shared" si="0"/>
        <v>4000000</v>
      </c>
      <c r="J24" s="2"/>
    </row>
    <row r="25" spans="1:13" ht="15.5" x14ac:dyDescent="0.35">
      <c r="A25" s="6">
        <v>16</v>
      </c>
      <c r="B25" s="2" t="s">
        <v>25</v>
      </c>
      <c r="C25" s="2" t="s">
        <v>114</v>
      </c>
      <c r="D25" s="6">
        <v>2</v>
      </c>
      <c r="E25" s="2" t="s">
        <v>180</v>
      </c>
      <c r="F25" s="3">
        <v>3</v>
      </c>
      <c r="G25" s="3">
        <v>2</v>
      </c>
      <c r="H25" s="4">
        <v>4000000</v>
      </c>
      <c r="I25" s="59">
        <f t="shared" si="0"/>
        <v>8000000</v>
      </c>
      <c r="J25" s="2"/>
    </row>
    <row r="26" spans="1:13" s="41" customFormat="1" ht="37.5" customHeight="1" x14ac:dyDescent="0.35">
      <c r="A26" s="6">
        <v>17</v>
      </c>
      <c r="B26" s="42" t="s">
        <v>26</v>
      </c>
      <c r="C26" s="42" t="s">
        <v>114</v>
      </c>
      <c r="D26" s="6">
        <v>1</v>
      </c>
      <c r="E26" s="42" t="s">
        <v>174</v>
      </c>
      <c r="F26" s="6">
        <v>3</v>
      </c>
      <c r="G26" s="6">
        <v>1</v>
      </c>
      <c r="H26" s="43">
        <v>4000000</v>
      </c>
      <c r="I26" s="58">
        <f t="shared" si="0"/>
        <v>4000000</v>
      </c>
      <c r="J26" s="44" t="s">
        <v>173</v>
      </c>
      <c r="K26" s="81"/>
      <c r="L26" s="81"/>
      <c r="M26" s="81"/>
    </row>
    <row r="27" spans="1:13" s="41" customFormat="1" ht="47" customHeight="1" x14ac:dyDescent="0.35">
      <c r="A27" s="6">
        <v>18</v>
      </c>
      <c r="B27" s="42" t="s">
        <v>14</v>
      </c>
      <c r="C27" s="42" t="s">
        <v>114</v>
      </c>
      <c r="D27" s="6">
        <v>8</v>
      </c>
      <c r="E27" s="42" t="s">
        <v>182</v>
      </c>
      <c r="F27" s="6">
        <v>8</v>
      </c>
      <c r="G27" s="6">
        <v>8</v>
      </c>
      <c r="H27" s="43">
        <v>4000000</v>
      </c>
      <c r="I27" s="58">
        <f t="shared" si="0"/>
        <v>32000000</v>
      </c>
      <c r="J27" s="44" t="s">
        <v>181</v>
      </c>
      <c r="K27" s="81"/>
      <c r="L27" s="81"/>
      <c r="M27" s="81"/>
    </row>
    <row r="28" spans="1:13" ht="15.5" x14ac:dyDescent="0.35">
      <c r="A28" s="6">
        <v>19</v>
      </c>
      <c r="B28" s="2" t="s">
        <v>140</v>
      </c>
      <c r="C28" s="2" t="s">
        <v>121</v>
      </c>
      <c r="D28" s="6">
        <v>0.7</v>
      </c>
      <c r="E28" s="2" t="s">
        <v>282</v>
      </c>
      <c r="F28" s="3">
        <v>0.5</v>
      </c>
      <c r="G28" s="3">
        <v>0.5</v>
      </c>
      <c r="H28" s="4">
        <v>4000000</v>
      </c>
      <c r="I28" s="59">
        <f t="shared" si="0"/>
        <v>2000000</v>
      </c>
      <c r="J28" s="7"/>
    </row>
    <row r="29" spans="1:13" ht="15.5" x14ac:dyDescent="0.35">
      <c r="A29" s="6">
        <v>20</v>
      </c>
      <c r="B29" s="2" t="s">
        <v>283</v>
      </c>
      <c r="C29" s="2" t="s">
        <v>121</v>
      </c>
      <c r="D29" s="6">
        <v>0.7</v>
      </c>
      <c r="E29" s="2" t="s">
        <v>284</v>
      </c>
      <c r="F29" s="3">
        <v>0.8</v>
      </c>
      <c r="G29" s="3">
        <v>0.3</v>
      </c>
      <c r="H29" s="4">
        <v>4000000</v>
      </c>
      <c r="I29" s="59">
        <f t="shared" si="0"/>
        <v>1200000</v>
      </c>
      <c r="J29" s="2"/>
    </row>
    <row r="30" spans="1:13" s="41" customFormat="1" ht="29" customHeight="1" x14ac:dyDescent="0.35">
      <c r="A30" s="6">
        <v>21</v>
      </c>
      <c r="B30" s="42" t="s">
        <v>37</v>
      </c>
      <c r="C30" s="42" t="s">
        <v>115</v>
      </c>
      <c r="D30" s="6">
        <v>1</v>
      </c>
      <c r="E30" s="44" t="s">
        <v>218</v>
      </c>
      <c r="F30" s="6">
        <v>0.5</v>
      </c>
      <c r="G30" s="6">
        <v>0.5</v>
      </c>
      <c r="H30" s="43">
        <v>4000000</v>
      </c>
      <c r="I30" s="58">
        <f t="shared" si="0"/>
        <v>2000000</v>
      </c>
      <c r="J30" s="42"/>
      <c r="K30" s="81"/>
      <c r="L30" s="81"/>
      <c r="M30" s="81"/>
    </row>
    <row r="31" spans="1:13" ht="15.5" x14ac:dyDescent="0.35">
      <c r="A31" s="6">
        <v>22</v>
      </c>
      <c r="B31" s="2" t="s">
        <v>27</v>
      </c>
      <c r="C31" s="2" t="s">
        <v>114</v>
      </c>
      <c r="D31" s="6">
        <v>1</v>
      </c>
      <c r="E31" s="2" t="s">
        <v>156</v>
      </c>
      <c r="F31" s="3">
        <v>4</v>
      </c>
      <c r="G31" s="3">
        <v>1</v>
      </c>
      <c r="H31" s="4">
        <v>4000000</v>
      </c>
      <c r="I31" s="59">
        <f t="shared" si="0"/>
        <v>4000000</v>
      </c>
      <c r="J31" s="2"/>
    </row>
    <row r="32" spans="1:13" ht="15" x14ac:dyDescent="0.35">
      <c r="A32" s="153" t="s">
        <v>380</v>
      </c>
      <c r="B32" s="154"/>
      <c r="C32" s="5"/>
      <c r="D32" s="5"/>
      <c r="E32" s="5"/>
      <c r="F32" s="5"/>
      <c r="G32" s="5">
        <f>SUM(G10:G31)</f>
        <v>34.739999999999995</v>
      </c>
      <c r="H32" s="27"/>
      <c r="I32" s="60">
        <f>SUM(I10:I31)</f>
        <v>138960000</v>
      </c>
      <c r="J32" s="5"/>
    </row>
    <row r="33" spans="1:13" ht="32.5" customHeight="1" x14ac:dyDescent="0.35">
      <c r="A33" s="26" t="s">
        <v>124</v>
      </c>
      <c r="B33" s="158" t="s">
        <v>139</v>
      </c>
      <c r="C33" s="159"/>
      <c r="D33" s="159"/>
      <c r="E33" s="159"/>
      <c r="F33" s="159"/>
      <c r="G33" s="159"/>
      <c r="H33" s="159"/>
      <c r="I33" s="159"/>
      <c r="J33" s="160"/>
    </row>
    <row r="34" spans="1:13" s="41" customFormat="1" ht="51" customHeight="1" x14ac:dyDescent="0.35">
      <c r="A34" s="6">
        <v>1</v>
      </c>
      <c r="B34" s="42" t="s">
        <v>5</v>
      </c>
      <c r="C34" s="42" t="s">
        <v>113</v>
      </c>
      <c r="D34" s="6">
        <v>0.4</v>
      </c>
      <c r="E34" s="44" t="s">
        <v>153</v>
      </c>
      <c r="F34" s="6">
        <v>0.4</v>
      </c>
      <c r="G34" s="6">
        <v>0.4</v>
      </c>
      <c r="H34" s="43">
        <v>7500000</v>
      </c>
      <c r="I34" s="43">
        <f>H34*G34</f>
        <v>3000000</v>
      </c>
      <c r="J34" s="42"/>
      <c r="K34" s="81"/>
      <c r="L34" s="81"/>
      <c r="M34" s="81"/>
    </row>
    <row r="35" spans="1:13" s="55" customFormat="1" ht="24.5" customHeight="1" x14ac:dyDescent="0.35">
      <c r="A35" s="6">
        <v>2</v>
      </c>
      <c r="B35" s="42" t="s">
        <v>6</v>
      </c>
      <c r="C35" s="42" t="s">
        <v>113</v>
      </c>
      <c r="D35" s="44"/>
      <c r="E35" s="44" t="s">
        <v>152</v>
      </c>
      <c r="F35" s="43" t="s">
        <v>176</v>
      </c>
      <c r="G35" s="6">
        <v>2</v>
      </c>
      <c r="H35" s="43">
        <v>7500000</v>
      </c>
      <c r="I35" s="43">
        <f t="shared" ref="I35:I78" si="2">H35*G35</f>
        <v>15000000</v>
      </c>
      <c r="J35" s="44"/>
      <c r="K35" s="81"/>
      <c r="L35" s="81"/>
      <c r="M35" s="81"/>
    </row>
    <row r="36" spans="1:13" s="55" customFormat="1" ht="31" x14ac:dyDescent="0.35">
      <c r="A36" s="6">
        <v>3</v>
      </c>
      <c r="B36" s="42" t="s">
        <v>4</v>
      </c>
      <c r="C36" s="42" t="s">
        <v>113</v>
      </c>
      <c r="D36" s="6"/>
      <c r="E36" s="44" t="s">
        <v>285</v>
      </c>
      <c r="F36" s="6">
        <v>21</v>
      </c>
      <c r="G36" s="6">
        <v>2</v>
      </c>
      <c r="H36" s="43">
        <v>7500000</v>
      </c>
      <c r="I36" s="43">
        <f t="shared" si="2"/>
        <v>15000000</v>
      </c>
      <c r="J36" s="44"/>
      <c r="K36" s="81"/>
      <c r="L36" s="81"/>
      <c r="M36" s="81"/>
    </row>
    <row r="37" spans="1:13" ht="20" customHeight="1" x14ac:dyDescent="0.35">
      <c r="A37" s="6">
        <v>4</v>
      </c>
      <c r="B37" s="2" t="s">
        <v>51</v>
      </c>
      <c r="C37" s="2" t="s">
        <v>121</v>
      </c>
      <c r="D37" s="6">
        <v>0.2</v>
      </c>
      <c r="E37" s="7" t="s">
        <v>292</v>
      </c>
      <c r="F37" s="3">
        <v>0.2</v>
      </c>
      <c r="G37" s="3">
        <v>0.1</v>
      </c>
      <c r="H37" s="4">
        <v>7500000</v>
      </c>
      <c r="I37" s="4">
        <f t="shared" si="2"/>
        <v>750000</v>
      </c>
      <c r="J37" s="2"/>
    </row>
    <row r="38" spans="1:13" s="55" customFormat="1" ht="31" x14ac:dyDescent="0.35">
      <c r="A38" s="6">
        <v>5</v>
      </c>
      <c r="B38" s="42" t="s">
        <v>7</v>
      </c>
      <c r="C38" s="42" t="s">
        <v>114</v>
      </c>
      <c r="D38" s="6"/>
      <c r="E38" s="42" t="s">
        <v>190</v>
      </c>
      <c r="F38" s="6">
        <v>1.25</v>
      </c>
      <c r="G38" s="6">
        <v>1</v>
      </c>
      <c r="H38" s="43">
        <v>7500000</v>
      </c>
      <c r="I38" s="43">
        <f t="shared" si="2"/>
        <v>7500000</v>
      </c>
      <c r="J38" s="44" t="s">
        <v>189</v>
      </c>
      <c r="K38" s="81"/>
      <c r="L38" s="81"/>
      <c r="M38" s="81"/>
    </row>
    <row r="39" spans="1:13" ht="19.5" customHeight="1" x14ac:dyDescent="0.35">
      <c r="A39" s="6">
        <v>6</v>
      </c>
      <c r="B39" s="2" t="s">
        <v>8</v>
      </c>
      <c r="C39" s="2" t="s">
        <v>114</v>
      </c>
      <c r="D39" s="6">
        <v>1</v>
      </c>
      <c r="E39" s="2" t="s">
        <v>200</v>
      </c>
      <c r="F39" s="3">
        <v>1.97</v>
      </c>
      <c r="G39" s="6">
        <v>1.5</v>
      </c>
      <c r="H39" s="4">
        <v>7500000</v>
      </c>
      <c r="I39" s="4">
        <f t="shared" si="2"/>
        <v>11250000</v>
      </c>
      <c r="J39" s="2" t="s">
        <v>201</v>
      </c>
    </row>
    <row r="40" spans="1:13" ht="15.5" x14ac:dyDescent="0.35">
      <c r="A40" s="6">
        <v>7</v>
      </c>
      <c r="B40" s="2" t="s">
        <v>9</v>
      </c>
      <c r="C40" s="2" t="s">
        <v>114</v>
      </c>
      <c r="D40" s="6">
        <v>1.5</v>
      </c>
      <c r="E40" s="2" t="s">
        <v>196</v>
      </c>
      <c r="F40" s="3">
        <v>1</v>
      </c>
      <c r="G40" s="6">
        <v>1</v>
      </c>
      <c r="H40" s="4">
        <v>7500000</v>
      </c>
      <c r="I40" s="4">
        <f t="shared" si="2"/>
        <v>7500000</v>
      </c>
      <c r="J40" s="2"/>
    </row>
    <row r="41" spans="1:13" ht="15.5" x14ac:dyDescent="0.35">
      <c r="A41" s="6">
        <v>8</v>
      </c>
      <c r="B41" s="2" t="s">
        <v>205</v>
      </c>
      <c r="C41" s="2" t="s">
        <v>114</v>
      </c>
      <c r="D41" s="6">
        <v>1</v>
      </c>
      <c r="E41" s="7" t="s">
        <v>208</v>
      </c>
      <c r="F41" s="3">
        <v>1.8</v>
      </c>
      <c r="G41" s="6">
        <v>1</v>
      </c>
      <c r="H41" s="4">
        <v>7500000</v>
      </c>
      <c r="I41" s="4">
        <f t="shared" si="2"/>
        <v>7500000</v>
      </c>
      <c r="J41" s="7"/>
    </row>
    <row r="42" spans="1:13" ht="15.5" x14ac:dyDescent="0.35">
      <c r="A42" s="6">
        <v>9</v>
      </c>
      <c r="B42" s="2" t="s">
        <v>206</v>
      </c>
      <c r="C42" s="2" t="s">
        <v>114</v>
      </c>
      <c r="D42" s="6">
        <v>1.5</v>
      </c>
      <c r="E42" s="7" t="s">
        <v>207</v>
      </c>
      <c r="F42" s="3">
        <v>2.2000000000000002</v>
      </c>
      <c r="G42" s="6">
        <v>1.5</v>
      </c>
      <c r="H42" s="4">
        <v>7500000</v>
      </c>
      <c r="I42" s="4">
        <f t="shared" si="2"/>
        <v>11250000</v>
      </c>
      <c r="J42" s="7"/>
    </row>
    <row r="43" spans="1:13" ht="15.5" x14ac:dyDescent="0.35">
      <c r="A43" s="6">
        <v>10</v>
      </c>
      <c r="B43" s="2" t="s">
        <v>9</v>
      </c>
      <c r="C43" s="2" t="s">
        <v>114</v>
      </c>
      <c r="D43" s="6">
        <v>1</v>
      </c>
      <c r="E43" s="2" t="s">
        <v>209</v>
      </c>
      <c r="F43" s="3">
        <v>1.53</v>
      </c>
      <c r="G43" s="6">
        <v>1</v>
      </c>
      <c r="H43" s="4">
        <v>7500000</v>
      </c>
      <c r="I43" s="4">
        <f t="shared" si="2"/>
        <v>7500000</v>
      </c>
      <c r="J43" s="2"/>
    </row>
    <row r="44" spans="1:13" ht="15.5" x14ac:dyDescent="0.35">
      <c r="A44" s="6">
        <v>11</v>
      </c>
      <c r="B44" s="7" t="s">
        <v>145</v>
      </c>
      <c r="C44" s="2" t="s">
        <v>114</v>
      </c>
      <c r="D44" s="6">
        <v>1</v>
      </c>
      <c r="E44" s="2" t="s">
        <v>157</v>
      </c>
      <c r="F44" s="3">
        <v>4</v>
      </c>
      <c r="G44" s="3">
        <v>1</v>
      </c>
      <c r="H44" s="4">
        <v>7500000</v>
      </c>
      <c r="I44" s="4">
        <f t="shared" si="2"/>
        <v>7500000</v>
      </c>
      <c r="J44" s="2"/>
    </row>
    <row r="45" spans="1:13" ht="15.5" x14ac:dyDescent="0.35">
      <c r="A45" s="6">
        <v>12</v>
      </c>
      <c r="B45" s="2" t="s">
        <v>10</v>
      </c>
      <c r="C45" s="2" t="s">
        <v>114</v>
      </c>
      <c r="D45" s="6">
        <v>1</v>
      </c>
      <c r="E45" s="2" t="s">
        <v>203</v>
      </c>
      <c r="F45" s="3">
        <v>1.05</v>
      </c>
      <c r="G45" s="3">
        <v>1</v>
      </c>
      <c r="H45" s="4">
        <v>7500000</v>
      </c>
      <c r="I45" s="4">
        <f t="shared" si="2"/>
        <v>7500000</v>
      </c>
      <c r="J45" s="2"/>
    </row>
    <row r="46" spans="1:13" ht="15.5" x14ac:dyDescent="0.35">
      <c r="A46" s="6">
        <v>13</v>
      </c>
      <c r="B46" s="2" t="s">
        <v>11</v>
      </c>
      <c r="C46" s="2" t="s">
        <v>114</v>
      </c>
      <c r="D46" s="6">
        <v>1.5</v>
      </c>
      <c r="E46" s="2" t="s">
        <v>175</v>
      </c>
      <c r="F46" s="3">
        <v>1.36</v>
      </c>
      <c r="G46" s="3">
        <v>1</v>
      </c>
      <c r="H46" s="4">
        <v>7500000</v>
      </c>
      <c r="I46" s="4">
        <f t="shared" si="2"/>
        <v>7500000</v>
      </c>
      <c r="J46" s="2"/>
    </row>
    <row r="47" spans="1:13" ht="15.5" x14ac:dyDescent="0.35">
      <c r="A47" s="6">
        <v>14</v>
      </c>
      <c r="B47" s="2" t="s">
        <v>12</v>
      </c>
      <c r="C47" s="2" t="s">
        <v>114</v>
      </c>
      <c r="D47" s="6">
        <v>1</v>
      </c>
      <c r="E47" s="2" t="s">
        <v>211</v>
      </c>
      <c r="F47" s="3">
        <v>1.68</v>
      </c>
      <c r="G47" s="3">
        <v>1</v>
      </c>
      <c r="H47" s="4">
        <v>7500000</v>
      </c>
      <c r="I47" s="4">
        <f t="shared" si="2"/>
        <v>7500000</v>
      </c>
      <c r="J47" s="2"/>
    </row>
    <row r="48" spans="1:13" ht="15.5" x14ac:dyDescent="0.35">
      <c r="A48" s="6">
        <v>15</v>
      </c>
      <c r="B48" s="2" t="s">
        <v>13</v>
      </c>
      <c r="C48" s="2" t="s">
        <v>114</v>
      </c>
      <c r="D48" s="6">
        <v>0.5</v>
      </c>
      <c r="E48" s="7" t="s">
        <v>177</v>
      </c>
      <c r="F48" s="3">
        <v>6</v>
      </c>
      <c r="G48" s="3">
        <v>1</v>
      </c>
      <c r="H48" s="4">
        <v>7500000</v>
      </c>
      <c r="I48" s="4">
        <f t="shared" si="2"/>
        <v>7500000</v>
      </c>
      <c r="J48" s="2"/>
    </row>
    <row r="49" spans="1:13" ht="15.5" x14ac:dyDescent="0.35">
      <c r="A49" s="6">
        <v>16</v>
      </c>
      <c r="B49" s="2" t="s">
        <v>49</v>
      </c>
      <c r="C49" s="2" t="s">
        <v>114</v>
      </c>
      <c r="D49" s="6">
        <v>3</v>
      </c>
      <c r="E49" s="2" t="s">
        <v>204</v>
      </c>
      <c r="F49" s="3">
        <v>3</v>
      </c>
      <c r="G49" s="3">
        <v>3</v>
      </c>
      <c r="H49" s="4">
        <v>7500000</v>
      </c>
      <c r="I49" s="4">
        <f t="shared" si="2"/>
        <v>22500000</v>
      </c>
      <c r="J49" s="2"/>
    </row>
    <row r="50" spans="1:13" s="41" customFormat="1" ht="31" x14ac:dyDescent="0.35">
      <c r="A50" s="6">
        <v>17</v>
      </c>
      <c r="B50" s="42" t="s">
        <v>15</v>
      </c>
      <c r="C50" s="42" t="s">
        <v>114</v>
      </c>
      <c r="D50" s="6">
        <v>1</v>
      </c>
      <c r="E50" s="42" t="s">
        <v>223</v>
      </c>
      <c r="F50" s="6">
        <v>3</v>
      </c>
      <c r="G50" s="6">
        <v>1</v>
      </c>
      <c r="H50" s="43">
        <v>7500000</v>
      </c>
      <c r="I50" s="43">
        <f t="shared" si="2"/>
        <v>7500000</v>
      </c>
      <c r="J50" s="44" t="s">
        <v>224</v>
      </c>
      <c r="K50" s="81"/>
      <c r="L50" s="81"/>
      <c r="M50" s="81"/>
    </row>
    <row r="51" spans="1:13" ht="15.5" x14ac:dyDescent="0.35">
      <c r="A51" s="6">
        <v>18</v>
      </c>
      <c r="B51" s="2" t="s">
        <v>46</v>
      </c>
      <c r="C51" s="2" t="s">
        <v>114</v>
      </c>
      <c r="D51" s="6">
        <v>1</v>
      </c>
      <c r="E51" s="2" t="s">
        <v>185</v>
      </c>
      <c r="F51" s="3">
        <v>0.8</v>
      </c>
      <c r="G51" s="3">
        <v>0.8</v>
      </c>
      <c r="H51" s="4">
        <v>7500000</v>
      </c>
      <c r="I51" s="4">
        <f t="shared" si="2"/>
        <v>6000000</v>
      </c>
      <c r="J51" s="2"/>
    </row>
    <row r="52" spans="1:13" ht="15.5" x14ac:dyDescent="0.35">
      <c r="A52" s="6">
        <v>19</v>
      </c>
      <c r="B52" s="2" t="s">
        <v>16</v>
      </c>
      <c r="C52" s="2" t="s">
        <v>114</v>
      </c>
      <c r="D52" s="6">
        <v>4</v>
      </c>
      <c r="E52" s="2" t="s">
        <v>197</v>
      </c>
      <c r="F52" s="3">
        <v>3</v>
      </c>
      <c r="G52" s="3">
        <v>2</v>
      </c>
      <c r="H52" s="4">
        <v>7500000</v>
      </c>
      <c r="I52" s="4">
        <f t="shared" si="2"/>
        <v>15000000</v>
      </c>
      <c r="J52" s="2"/>
    </row>
    <row r="53" spans="1:13" s="41" customFormat="1" ht="31" x14ac:dyDescent="0.35">
      <c r="A53" s="6">
        <v>20</v>
      </c>
      <c r="B53" s="42" t="s">
        <v>17</v>
      </c>
      <c r="C53" s="42" t="s">
        <v>114</v>
      </c>
      <c r="D53" s="6">
        <v>4</v>
      </c>
      <c r="E53" s="42" t="s">
        <v>186</v>
      </c>
      <c r="F53" s="6">
        <v>8</v>
      </c>
      <c r="G53" s="6">
        <v>4</v>
      </c>
      <c r="H53" s="43">
        <v>7500000</v>
      </c>
      <c r="I53" s="43">
        <f t="shared" si="2"/>
        <v>30000000</v>
      </c>
      <c r="J53" s="44" t="s">
        <v>187</v>
      </c>
      <c r="K53" s="81"/>
      <c r="L53" s="81"/>
      <c r="M53" s="81"/>
    </row>
    <row r="54" spans="1:13" ht="15.5" x14ac:dyDescent="0.35">
      <c r="A54" s="6">
        <v>21</v>
      </c>
      <c r="B54" s="2" t="s">
        <v>47</v>
      </c>
      <c r="C54" s="2" t="s">
        <v>114</v>
      </c>
      <c r="D54" s="6">
        <v>1</v>
      </c>
      <c r="E54" s="2" t="s">
        <v>172</v>
      </c>
      <c r="F54" s="3">
        <v>0.35</v>
      </c>
      <c r="G54" s="3">
        <v>0.3</v>
      </c>
      <c r="H54" s="4">
        <v>7500000</v>
      </c>
      <c r="I54" s="4">
        <f t="shared" si="2"/>
        <v>2250000</v>
      </c>
      <c r="J54" s="2"/>
    </row>
    <row r="55" spans="1:13" ht="15.5" x14ac:dyDescent="0.35">
      <c r="A55" s="6">
        <v>22</v>
      </c>
      <c r="B55" s="2" t="s">
        <v>18</v>
      </c>
      <c r="C55" s="2" t="s">
        <v>114</v>
      </c>
      <c r="D55" s="6">
        <v>3</v>
      </c>
      <c r="E55" s="2" t="s">
        <v>159</v>
      </c>
      <c r="F55" s="3">
        <v>0.56999999999999995</v>
      </c>
      <c r="G55" s="3">
        <v>0.5</v>
      </c>
      <c r="H55" s="4">
        <v>7500000</v>
      </c>
      <c r="I55" s="4">
        <f t="shared" si="2"/>
        <v>3750000</v>
      </c>
      <c r="J55" s="2"/>
    </row>
    <row r="56" spans="1:13" s="41" customFormat="1" ht="31" x14ac:dyDescent="0.35">
      <c r="A56" s="6">
        <v>23</v>
      </c>
      <c r="B56" s="42" t="s">
        <v>28</v>
      </c>
      <c r="C56" s="42" t="s">
        <v>114</v>
      </c>
      <c r="D56" s="6">
        <v>2</v>
      </c>
      <c r="E56" s="42" t="s">
        <v>184</v>
      </c>
      <c r="F56" s="6">
        <v>2</v>
      </c>
      <c r="G56" s="6">
        <v>2</v>
      </c>
      <c r="H56" s="43">
        <v>7500000</v>
      </c>
      <c r="I56" s="43">
        <f t="shared" si="2"/>
        <v>15000000</v>
      </c>
      <c r="J56" s="44" t="s">
        <v>183</v>
      </c>
      <c r="K56" s="81"/>
      <c r="L56" s="81"/>
      <c r="M56" s="81"/>
    </row>
    <row r="57" spans="1:13" ht="15.5" x14ac:dyDescent="0.35">
      <c r="A57" s="6">
        <v>24</v>
      </c>
      <c r="B57" s="2" t="s">
        <v>29</v>
      </c>
      <c r="C57" s="2" t="s">
        <v>114</v>
      </c>
      <c r="D57" s="6">
        <v>2</v>
      </c>
      <c r="E57" s="7" t="s">
        <v>191</v>
      </c>
      <c r="F57" s="3">
        <v>2</v>
      </c>
      <c r="G57" s="3">
        <v>2</v>
      </c>
      <c r="H57" s="4">
        <v>7500000</v>
      </c>
      <c r="I57" s="4">
        <f t="shared" si="2"/>
        <v>15000000</v>
      </c>
      <c r="J57" s="2"/>
    </row>
    <row r="58" spans="1:13" ht="15.5" x14ac:dyDescent="0.35">
      <c r="A58" s="6">
        <v>25</v>
      </c>
      <c r="B58" s="2" t="s">
        <v>30</v>
      </c>
      <c r="C58" s="2" t="s">
        <v>114</v>
      </c>
      <c r="D58" s="6">
        <v>2</v>
      </c>
      <c r="E58" s="2" t="s">
        <v>188</v>
      </c>
      <c r="F58" s="3">
        <v>1.6</v>
      </c>
      <c r="G58" s="3">
        <v>1.5</v>
      </c>
      <c r="H58" s="4">
        <v>7500000</v>
      </c>
      <c r="I58" s="4">
        <f t="shared" si="2"/>
        <v>11250000</v>
      </c>
      <c r="J58" s="2"/>
    </row>
    <row r="59" spans="1:13" ht="15.5" x14ac:dyDescent="0.35">
      <c r="A59" s="6">
        <v>26</v>
      </c>
      <c r="B59" s="2" t="s">
        <v>146</v>
      </c>
      <c r="C59" s="2" t="s">
        <v>114</v>
      </c>
      <c r="D59" s="6">
        <v>1</v>
      </c>
      <c r="E59" s="2" t="s">
        <v>195</v>
      </c>
      <c r="F59" s="3">
        <v>1.01</v>
      </c>
      <c r="G59" s="3">
        <v>1</v>
      </c>
      <c r="H59" s="4">
        <v>7500000</v>
      </c>
      <c r="I59" s="4">
        <f t="shared" si="2"/>
        <v>7500000</v>
      </c>
      <c r="J59" s="2"/>
    </row>
    <row r="60" spans="1:13" ht="15.5" x14ac:dyDescent="0.35">
      <c r="A60" s="6">
        <v>27</v>
      </c>
      <c r="B60" s="2" t="s">
        <v>31</v>
      </c>
      <c r="C60" s="2" t="s">
        <v>114</v>
      </c>
      <c r="D60" s="6">
        <v>2</v>
      </c>
      <c r="E60" s="2" t="s">
        <v>194</v>
      </c>
      <c r="F60" s="3">
        <v>4.92</v>
      </c>
      <c r="G60" s="3">
        <v>2</v>
      </c>
      <c r="H60" s="4">
        <v>7500000</v>
      </c>
      <c r="I60" s="4">
        <f t="shared" si="2"/>
        <v>15000000</v>
      </c>
      <c r="J60" s="2"/>
    </row>
    <row r="61" spans="1:13" ht="15.5" x14ac:dyDescent="0.35">
      <c r="A61" s="6">
        <v>28</v>
      </c>
      <c r="B61" s="2" t="s">
        <v>32</v>
      </c>
      <c r="C61" s="2" t="s">
        <v>114</v>
      </c>
      <c r="D61" s="6">
        <v>2</v>
      </c>
      <c r="E61" s="2" t="s">
        <v>168</v>
      </c>
      <c r="F61" s="3">
        <v>4</v>
      </c>
      <c r="G61" s="3">
        <v>2</v>
      </c>
      <c r="H61" s="4">
        <v>7500000</v>
      </c>
      <c r="I61" s="4">
        <f t="shared" si="2"/>
        <v>15000000</v>
      </c>
      <c r="J61" s="7" t="s">
        <v>167</v>
      </c>
    </row>
    <row r="62" spans="1:13" ht="31" x14ac:dyDescent="0.35">
      <c r="A62" s="6">
        <v>29</v>
      </c>
      <c r="B62" s="2" t="s">
        <v>33</v>
      </c>
      <c r="C62" s="2" t="s">
        <v>114</v>
      </c>
      <c r="D62" s="6">
        <v>3</v>
      </c>
      <c r="E62" s="2" t="s">
        <v>179</v>
      </c>
      <c r="F62" s="3">
        <v>2.8</v>
      </c>
      <c r="G62" s="3">
        <v>2</v>
      </c>
      <c r="H62" s="4">
        <v>7500000</v>
      </c>
      <c r="I62" s="4">
        <f t="shared" si="2"/>
        <v>15000000</v>
      </c>
      <c r="J62" s="7" t="s">
        <v>178</v>
      </c>
    </row>
    <row r="63" spans="1:13" ht="19.5" customHeight="1" x14ac:dyDescent="0.35">
      <c r="A63" s="6">
        <v>30</v>
      </c>
      <c r="B63" s="2" t="s">
        <v>34</v>
      </c>
      <c r="C63" s="2" t="s">
        <v>114</v>
      </c>
      <c r="D63" s="6">
        <v>3</v>
      </c>
      <c r="E63" s="2" t="s">
        <v>202</v>
      </c>
      <c r="F63" s="3">
        <v>2.8</v>
      </c>
      <c r="G63" s="3">
        <v>2</v>
      </c>
      <c r="H63" s="4">
        <v>7500000</v>
      </c>
      <c r="I63" s="4">
        <f t="shared" si="2"/>
        <v>15000000</v>
      </c>
      <c r="J63" s="2"/>
    </row>
    <row r="64" spans="1:13" s="41" customFormat="1" ht="36.5" customHeight="1" x14ac:dyDescent="0.35">
      <c r="A64" s="6">
        <v>31</v>
      </c>
      <c r="B64" s="61" t="s">
        <v>35</v>
      </c>
      <c r="C64" s="61" t="s">
        <v>115</v>
      </c>
      <c r="D64" s="56">
        <v>25</v>
      </c>
      <c r="E64" s="62" t="s">
        <v>216</v>
      </c>
      <c r="F64" s="56">
        <v>26.9</v>
      </c>
      <c r="G64" s="56">
        <v>3.88</v>
      </c>
      <c r="H64" s="63">
        <v>7500000</v>
      </c>
      <c r="I64" s="63">
        <f t="shared" si="2"/>
        <v>29100000</v>
      </c>
      <c r="J64" s="61"/>
      <c r="K64" s="81"/>
      <c r="L64" s="81"/>
      <c r="M64" s="81"/>
    </row>
    <row r="65" spans="1:13" s="41" customFormat="1" ht="62" x14ac:dyDescent="0.35">
      <c r="A65" s="6">
        <v>32</v>
      </c>
      <c r="B65" s="42" t="s">
        <v>36</v>
      </c>
      <c r="C65" s="42" t="s">
        <v>115</v>
      </c>
      <c r="D65" s="6">
        <v>1.6</v>
      </c>
      <c r="E65" s="44" t="s">
        <v>215</v>
      </c>
      <c r="F65" s="6">
        <v>1.5</v>
      </c>
      <c r="G65" s="6">
        <v>1</v>
      </c>
      <c r="H65" s="43">
        <v>7500000</v>
      </c>
      <c r="I65" s="43">
        <f t="shared" si="2"/>
        <v>7500000</v>
      </c>
      <c r="J65" s="42"/>
      <c r="K65" s="81"/>
      <c r="L65" s="81"/>
      <c r="M65" s="81"/>
    </row>
    <row r="66" spans="1:13" ht="18.5" customHeight="1" x14ac:dyDescent="0.35">
      <c r="A66" s="6">
        <v>33</v>
      </c>
      <c r="B66" s="2" t="s">
        <v>169</v>
      </c>
      <c r="C66" s="2" t="s">
        <v>114</v>
      </c>
      <c r="D66" s="6">
        <v>1</v>
      </c>
      <c r="E66" s="2" t="s">
        <v>170</v>
      </c>
      <c r="F66" s="3">
        <v>0.5</v>
      </c>
      <c r="G66" s="6">
        <v>0.55000000000000004</v>
      </c>
      <c r="H66" s="4">
        <v>7500000</v>
      </c>
      <c r="I66" s="4">
        <f t="shared" si="2"/>
        <v>4125000.0000000005</v>
      </c>
      <c r="J66" s="2"/>
    </row>
    <row r="67" spans="1:13" s="55" customFormat="1" ht="38" customHeight="1" x14ac:dyDescent="0.35">
      <c r="A67" s="6">
        <v>34</v>
      </c>
      <c r="B67" s="42" t="s">
        <v>38</v>
      </c>
      <c r="C67" s="42" t="s">
        <v>116</v>
      </c>
      <c r="D67" s="6"/>
      <c r="E67" s="44" t="s">
        <v>222</v>
      </c>
      <c r="F67" s="6">
        <v>0.6</v>
      </c>
      <c r="G67" s="6">
        <v>0.5</v>
      </c>
      <c r="H67" s="43">
        <v>7500000</v>
      </c>
      <c r="I67" s="43">
        <f t="shared" si="2"/>
        <v>3750000</v>
      </c>
      <c r="J67" s="42"/>
      <c r="K67" s="81"/>
      <c r="L67" s="81"/>
      <c r="M67" s="81"/>
    </row>
    <row r="68" spans="1:13" s="55" customFormat="1" ht="62" x14ac:dyDescent="0.35">
      <c r="A68" s="6">
        <v>35</v>
      </c>
      <c r="B68" s="44" t="s">
        <v>119</v>
      </c>
      <c r="C68" s="44" t="s">
        <v>117</v>
      </c>
      <c r="D68" s="39"/>
      <c r="E68" s="44" t="s">
        <v>214</v>
      </c>
      <c r="F68" s="39">
        <v>0.7</v>
      </c>
      <c r="G68" s="6">
        <v>0.7</v>
      </c>
      <c r="H68" s="43">
        <v>7500000</v>
      </c>
      <c r="I68" s="43">
        <f t="shared" si="2"/>
        <v>5250000</v>
      </c>
      <c r="J68" s="42"/>
      <c r="K68" s="81"/>
      <c r="L68" s="81"/>
      <c r="M68" s="81"/>
    </row>
    <row r="69" spans="1:13" s="55" customFormat="1" ht="31" x14ac:dyDescent="0.35">
      <c r="A69" s="6">
        <v>36</v>
      </c>
      <c r="B69" s="61" t="s">
        <v>39</v>
      </c>
      <c r="C69" s="61" t="s">
        <v>120</v>
      </c>
      <c r="D69" s="56"/>
      <c r="E69" s="62" t="s">
        <v>212</v>
      </c>
      <c r="F69" s="56">
        <v>11.3</v>
      </c>
      <c r="G69" s="56">
        <v>4</v>
      </c>
      <c r="H69" s="63">
        <v>7500000</v>
      </c>
      <c r="I69" s="63">
        <f t="shared" si="2"/>
        <v>30000000</v>
      </c>
      <c r="J69" s="61"/>
      <c r="K69" s="81"/>
      <c r="L69" s="81"/>
      <c r="M69" s="81"/>
    </row>
    <row r="70" spans="1:13" s="55" customFormat="1" ht="31" x14ac:dyDescent="0.35">
      <c r="A70" s="6">
        <v>37</v>
      </c>
      <c r="B70" s="61" t="s">
        <v>41</v>
      </c>
      <c r="C70" s="61" t="s">
        <v>120</v>
      </c>
      <c r="D70" s="56"/>
      <c r="E70" s="62" t="s">
        <v>219</v>
      </c>
      <c r="F70" s="56">
        <v>4</v>
      </c>
      <c r="G70" s="56">
        <v>3</v>
      </c>
      <c r="H70" s="63">
        <v>7500000</v>
      </c>
      <c r="I70" s="63">
        <f t="shared" si="2"/>
        <v>22500000</v>
      </c>
      <c r="J70" s="62"/>
      <c r="K70" s="81"/>
      <c r="L70" s="81"/>
      <c r="M70" s="81"/>
    </row>
    <row r="71" spans="1:13" s="55" customFormat="1" ht="39" customHeight="1" x14ac:dyDescent="0.35">
      <c r="A71" s="6">
        <v>38</v>
      </c>
      <c r="B71" s="62" t="s">
        <v>220</v>
      </c>
      <c r="C71" s="61" t="s">
        <v>116</v>
      </c>
      <c r="D71" s="56"/>
      <c r="E71" s="62" t="s">
        <v>219</v>
      </c>
      <c r="F71" s="56">
        <v>4</v>
      </c>
      <c r="G71" s="56">
        <v>1.8</v>
      </c>
      <c r="H71" s="63">
        <v>7500000</v>
      </c>
      <c r="I71" s="63">
        <f t="shared" si="2"/>
        <v>13500000</v>
      </c>
      <c r="J71" s="62"/>
      <c r="K71" s="81"/>
      <c r="L71" s="81"/>
      <c r="M71" s="81"/>
    </row>
    <row r="72" spans="1:13" s="55" customFormat="1" ht="36.5" customHeight="1" x14ac:dyDescent="0.35">
      <c r="A72" s="6">
        <v>39</v>
      </c>
      <c r="B72" s="61" t="s">
        <v>43</v>
      </c>
      <c r="C72" s="61" t="s">
        <v>120</v>
      </c>
      <c r="D72" s="56"/>
      <c r="E72" s="62" t="s">
        <v>155</v>
      </c>
      <c r="F72" s="56">
        <v>4</v>
      </c>
      <c r="G72" s="56">
        <v>2</v>
      </c>
      <c r="H72" s="63">
        <v>7500000</v>
      </c>
      <c r="I72" s="63">
        <f t="shared" si="2"/>
        <v>15000000</v>
      </c>
      <c r="J72" s="61"/>
      <c r="K72" s="81"/>
      <c r="L72" s="81"/>
      <c r="M72" s="81"/>
    </row>
    <row r="73" spans="1:13" ht="15.5" x14ac:dyDescent="0.35">
      <c r="A73" s="6">
        <v>40</v>
      </c>
      <c r="B73" s="2" t="s">
        <v>21</v>
      </c>
      <c r="C73" s="2" t="s">
        <v>114</v>
      </c>
      <c r="D73" s="6">
        <v>1</v>
      </c>
      <c r="E73" s="2" t="s">
        <v>171</v>
      </c>
      <c r="F73" s="3">
        <v>0.54</v>
      </c>
      <c r="G73" s="3">
        <v>0.54</v>
      </c>
      <c r="H73" s="4">
        <v>7500000</v>
      </c>
      <c r="I73" s="4">
        <f t="shared" si="2"/>
        <v>4050000.0000000005</v>
      </c>
      <c r="J73" s="2"/>
    </row>
    <row r="74" spans="1:13" ht="15.5" x14ac:dyDescent="0.35">
      <c r="A74" s="6">
        <v>41</v>
      </c>
      <c r="B74" s="2" t="s">
        <v>165</v>
      </c>
      <c r="C74" s="2" t="s">
        <v>114</v>
      </c>
      <c r="D74" s="6">
        <v>1</v>
      </c>
      <c r="E74" s="2" t="s">
        <v>166</v>
      </c>
      <c r="F74" s="3">
        <v>3</v>
      </c>
      <c r="G74" s="3">
        <v>1</v>
      </c>
      <c r="H74" s="4">
        <v>7500000</v>
      </c>
      <c r="I74" s="4">
        <f t="shared" si="2"/>
        <v>7500000</v>
      </c>
      <c r="J74" s="2" t="s">
        <v>286</v>
      </c>
    </row>
    <row r="75" spans="1:13" s="41" customFormat="1" ht="31" x14ac:dyDescent="0.35">
      <c r="A75" s="6">
        <v>42</v>
      </c>
      <c r="B75" s="42" t="s">
        <v>24</v>
      </c>
      <c r="C75" s="42" t="s">
        <v>114</v>
      </c>
      <c r="D75" s="6">
        <v>3</v>
      </c>
      <c r="E75" s="42" t="s">
        <v>192</v>
      </c>
      <c r="F75" s="6">
        <v>7</v>
      </c>
      <c r="G75" s="6">
        <v>3</v>
      </c>
      <c r="H75" s="43">
        <v>7500000</v>
      </c>
      <c r="I75" s="43">
        <f t="shared" si="2"/>
        <v>22500000</v>
      </c>
      <c r="J75" s="44" t="s">
        <v>193</v>
      </c>
      <c r="K75" s="81"/>
      <c r="L75" s="81"/>
      <c r="M75" s="81"/>
    </row>
    <row r="76" spans="1:13" s="67" customFormat="1" ht="15.5" x14ac:dyDescent="0.35">
      <c r="A76" s="56">
        <v>43</v>
      </c>
      <c r="B76" s="61" t="s">
        <v>369</v>
      </c>
      <c r="C76" s="61" t="s">
        <v>370</v>
      </c>
      <c r="D76" s="56">
        <v>3</v>
      </c>
      <c r="E76" s="61" t="s">
        <v>371</v>
      </c>
      <c r="F76" s="56">
        <v>1.5620000000000001</v>
      </c>
      <c r="G76" s="56">
        <v>1.5620000000000001</v>
      </c>
      <c r="H76" s="63">
        <v>7500000</v>
      </c>
      <c r="I76" s="63">
        <f t="shared" si="2"/>
        <v>11715000</v>
      </c>
      <c r="J76" s="62" t="s">
        <v>372</v>
      </c>
      <c r="K76" s="82"/>
      <c r="L76" s="82"/>
      <c r="M76" s="82"/>
    </row>
    <row r="77" spans="1:13" s="67" customFormat="1" ht="15.5" x14ac:dyDescent="0.35">
      <c r="A77" s="56">
        <v>44</v>
      </c>
      <c r="B77" s="61" t="s">
        <v>68</v>
      </c>
      <c r="C77" s="61" t="s">
        <v>120</v>
      </c>
      <c r="D77" s="56"/>
      <c r="E77" s="61" t="s">
        <v>377</v>
      </c>
      <c r="F77" s="56">
        <v>11</v>
      </c>
      <c r="G77" s="56">
        <v>3</v>
      </c>
      <c r="H77" s="63">
        <v>7500000</v>
      </c>
      <c r="I77" s="63">
        <f t="shared" si="2"/>
        <v>22500000</v>
      </c>
      <c r="J77" s="62" t="s">
        <v>372</v>
      </c>
      <c r="K77" s="82"/>
      <c r="L77" s="82"/>
      <c r="M77" s="82"/>
    </row>
    <row r="78" spans="1:13" s="55" customFormat="1" ht="31" x14ac:dyDescent="0.35">
      <c r="A78" s="6">
        <v>45</v>
      </c>
      <c r="B78" s="42" t="s">
        <v>42</v>
      </c>
      <c r="C78" s="42" t="s">
        <v>120</v>
      </c>
      <c r="D78" s="6"/>
      <c r="E78" s="44" t="s">
        <v>221</v>
      </c>
      <c r="F78" s="6">
        <v>10</v>
      </c>
      <c r="G78" s="6">
        <v>3.5</v>
      </c>
      <c r="H78" s="43">
        <v>7500000</v>
      </c>
      <c r="I78" s="43">
        <f t="shared" si="2"/>
        <v>26250000</v>
      </c>
      <c r="J78" s="44"/>
      <c r="K78" s="81"/>
      <c r="L78" s="81"/>
      <c r="M78" s="81"/>
    </row>
    <row r="79" spans="1:13" ht="15.5" x14ac:dyDescent="0.35">
      <c r="A79" s="161" t="s">
        <v>381</v>
      </c>
      <c r="B79" s="162"/>
      <c r="C79" s="84"/>
      <c r="D79" s="5"/>
      <c r="E79" s="84"/>
      <c r="F79" s="85"/>
      <c r="G79" s="84">
        <f>SUM(G34:G78)</f>
        <v>72.631999999999991</v>
      </c>
      <c r="H79" s="86"/>
      <c r="I79" s="86">
        <f>SUM(I34:I78)</f>
        <v>544740000</v>
      </c>
      <c r="J79" s="84"/>
    </row>
    <row r="80" spans="1:13" ht="15.5" x14ac:dyDescent="0.35">
      <c r="A80" s="83"/>
      <c r="B80" s="87"/>
      <c r="C80" s="88"/>
      <c r="D80" s="89"/>
      <c r="E80" s="88"/>
      <c r="F80" s="87"/>
      <c r="G80" s="88"/>
      <c r="H80" s="90"/>
      <c r="I80" s="86"/>
      <c r="J80" s="84"/>
    </row>
    <row r="81" spans="1:10" x14ac:dyDescent="0.35">
      <c r="A81" s="91"/>
      <c r="B81" s="163" t="s">
        <v>382</v>
      </c>
      <c r="C81" s="164"/>
      <c r="D81" s="164"/>
      <c r="E81" s="164"/>
      <c r="F81" s="164"/>
      <c r="G81" s="164"/>
      <c r="H81" s="164"/>
      <c r="I81" s="92">
        <f>I79+I32</f>
        <v>683700000</v>
      </c>
      <c r="J81" s="92"/>
    </row>
    <row r="82" spans="1:10" ht="15.5" x14ac:dyDescent="0.35">
      <c r="A82" s="149" t="s">
        <v>383</v>
      </c>
      <c r="B82" s="149"/>
      <c r="C82" s="149"/>
      <c r="D82" s="149"/>
      <c r="E82" s="149"/>
      <c r="F82" s="149"/>
      <c r="G82" s="149"/>
      <c r="H82" s="149"/>
      <c r="I82" s="149"/>
      <c r="J82" s="19"/>
    </row>
    <row r="83" spans="1:10" ht="15.5" x14ac:dyDescent="0.35">
      <c r="A83" s="131"/>
      <c r="B83" s="131"/>
      <c r="C83" s="131"/>
      <c r="D83" s="131"/>
      <c r="E83" s="131"/>
      <c r="F83" s="131"/>
      <c r="G83" s="131"/>
      <c r="H83" s="131"/>
      <c r="I83" s="131"/>
      <c r="J83" s="131"/>
    </row>
    <row r="84" spans="1:10" ht="15.5" x14ac:dyDescent="0.35">
      <c r="A84" s="38"/>
      <c r="B84" s="21"/>
      <c r="C84" s="21"/>
      <c r="D84" s="38"/>
      <c r="E84" s="21"/>
      <c r="F84" s="20"/>
      <c r="G84" s="20"/>
      <c r="H84" s="21"/>
      <c r="I84" s="20"/>
      <c r="J84" s="21"/>
    </row>
    <row r="85" spans="1:10" ht="15.5" x14ac:dyDescent="0.35">
      <c r="A85" s="38"/>
      <c r="B85" s="21"/>
      <c r="C85" s="21"/>
      <c r="D85" s="38"/>
      <c r="E85" s="21"/>
      <c r="F85" s="20"/>
      <c r="G85" s="20"/>
      <c r="H85" s="21"/>
      <c r="I85" s="20"/>
      <c r="J85" s="21"/>
    </row>
    <row r="86" spans="1:10" ht="15.5" x14ac:dyDescent="0.35">
      <c r="A86" s="38"/>
      <c r="B86" s="21"/>
      <c r="C86" s="21"/>
      <c r="D86" s="38"/>
      <c r="E86" s="21"/>
      <c r="F86" s="20"/>
      <c r="G86" s="20"/>
      <c r="H86" s="21"/>
      <c r="I86" s="20"/>
      <c r="J86" s="21"/>
    </row>
    <row r="87" spans="1:10" ht="15.5" x14ac:dyDescent="0.35">
      <c r="A87" s="38"/>
      <c r="B87" s="21"/>
      <c r="C87" s="21"/>
      <c r="D87" s="38"/>
      <c r="E87" s="21"/>
      <c r="F87" s="20"/>
      <c r="G87" s="20"/>
      <c r="H87" s="21"/>
      <c r="I87" s="20"/>
      <c r="J87" s="21"/>
    </row>
    <row r="88" spans="1:10" ht="15.5" x14ac:dyDescent="0.35">
      <c r="A88" s="38"/>
      <c r="B88" s="21"/>
      <c r="C88" s="21"/>
      <c r="D88" s="38"/>
      <c r="E88" s="21"/>
      <c r="F88" s="20"/>
      <c r="G88" s="20"/>
      <c r="H88" s="21"/>
      <c r="I88" s="20"/>
      <c r="J88" s="21"/>
    </row>
    <row r="89" spans="1:10" ht="15.5" x14ac:dyDescent="0.35">
      <c r="A89" s="38"/>
      <c r="B89" s="21"/>
      <c r="C89" s="21"/>
      <c r="D89" s="38"/>
      <c r="E89" s="21"/>
      <c r="F89" s="20"/>
      <c r="G89" s="20"/>
      <c r="H89" s="21"/>
      <c r="I89" s="20"/>
      <c r="J89" s="21"/>
    </row>
    <row r="90" spans="1:10" ht="15.5" x14ac:dyDescent="0.35">
      <c r="A90" s="38"/>
      <c r="B90" s="21"/>
      <c r="C90" s="21"/>
      <c r="D90" s="38"/>
      <c r="E90" s="21"/>
      <c r="F90" s="20"/>
      <c r="G90" s="20"/>
      <c r="H90" s="21"/>
      <c r="I90" s="20"/>
      <c r="J90" s="21"/>
    </row>
    <row r="91" spans="1:10" ht="15.5" x14ac:dyDescent="0.35">
      <c r="A91" s="38"/>
      <c r="B91" s="21"/>
      <c r="C91" s="21"/>
      <c r="D91" s="38"/>
      <c r="E91" s="21"/>
      <c r="F91" s="20"/>
      <c r="G91" s="20"/>
      <c r="H91" s="21"/>
      <c r="I91" s="20"/>
      <c r="J91" s="21"/>
    </row>
    <row r="92" spans="1:10" ht="15.5" x14ac:dyDescent="0.35">
      <c r="A92" s="38"/>
      <c r="B92" s="21"/>
      <c r="C92" s="21"/>
      <c r="D92" s="38"/>
      <c r="E92" s="21"/>
      <c r="F92" s="20"/>
      <c r="G92" s="20"/>
      <c r="H92" s="21"/>
      <c r="I92" s="20"/>
      <c r="J92" s="21"/>
    </row>
    <row r="93" spans="1:10" ht="15.5" x14ac:dyDescent="0.35">
      <c r="A93" s="38"/>
      <c r="B93" s="21"/>
      <c r="C93" s="21"/>
      <c r="D93" s="38"/>
      <c r="E93" s="21"/>
      <c r="F93" s="20"/>
      <c r="G93" s="20"/>
      <c r="H93" s="21"/>
      <c r="I93" s="20"/>
      <c r="J93" s="21"/>
    </row>
    <row r="94" spans="1:10" ht="15.5" x14ac:dyDescent="0.35">
      <c r="A94" s="38"/>
      <c r="B94" s="21"/>
      <c r="C94" s="21"/>
      <c r="D94" s="38"/>
      <c r="E94" s="21"/>
      <c r="F94" s="20"/>
      <c r="G94" s="20"/>
      <c r="H94" s="21"/>
      <c r="I94" s="20"/>
      <c r="J94" s="21"/>
    </row>
    <row r="95" spans="1:10" ht="15.5" x14ac:dyDescent="0.35">
      <c r="A95" s="38"/>
      <c r="B95" s="21"/>
      <c r="C95" s="21"/>
      <c r="D95" s="38"/>
      <c r="E95" s="21"/>
      <c r="F95" s="20"/>
      <c r="G95" s="20"/>
      <c r="H95" s="21"/>
      <c r="I95" s="20"/>
      <c r="J95" s="21"/>
    </row>
    <row r="96" spans="1:10" ht="15.5" x14ac:dyDescent="0.35">
      <c r="A96" s="38"/>
      <c r="B96" s="21"/>
      <c r="C96" s="21"/>
      <c r="D96" s="38"/>
      <c r="E96" s="21"/>
      <c r="F96" s="20"/>
      <c r="G96" s="20"/>
      <c r="H96" s="21"/>
      <c r="I96" s="20"/>
      <c r="J96" s="21"/>
    </row>
    <row r="97" spans="1:10" ht="15.5" x14ac:dyDescent="0.35">
      <c r="A97" s="38"/>
      <c r="B97" s="21"/>
      <c r="C97" s="21"/>
      <c r="D97" s="38"/>
      <c r="E97" s="21"/>
      <c r="F97" s="20"/>
      <c r="G97" s="20"/>
      <c r="H97" s="21"/>
      <c r="I97" s="20"/>
      <c r="J97" s="21"/>
    </row>
    <row r="98" spans="1:10" ht="15.5" x14ac:dyDescent="0.35">
      <c r="A98" s="38"/>
      <c r="B98" s="21"/>
      <c r="C98" s="21"/>
      <c r="D98" s="38"/>
      <c r="E98" s="21"/>
      <c r="F98" s="20"/>
      <c r="G98" s="20"/>
      <c r="H98" s="21"/>
      <c r="I98" s="20"/>
      <c r="J98" s="21"/>
    </row>
    <row r="99" spans="1:10" ht="15.5" x14ac:dyDescent="0.35">
      <c r="A99" s="38"/>
      <c r="B99" s="21"/>
      <c r="C99" s="21"/>
      <c r="D99" s="38"/>
      <c r="E99" s="21"/>
      <c r="F99" s="20"/>
      <c r="G99" s="20"/>
      <c r="H99" s="21"/>
      <c r="I99" s="20"/>
      <c r="J99" s="21"/>
    </row>
    <row r="100" spans="1:10" ht="15.5" x14ac:dyDescent="0.35">
      <c r="A100" s="38"/>
      <c r="B100" s="21"/>
      <c r="C100" s="21"/>
      <c r="D100" s="38"/>
      <c r="E100" s="21"/>
      <c r="F100" s="20"/>
      <c r="G100" s="20"/>
      <c r="H100" s="21"/>
      <c r="I100" s="20"/>
      <c r="J100" s="21"/>
    </row>
    <row r="101" spans="1:10" ht="15.5" x14ac:dyDescent="0.35">
      <c r="A101" s="38"/>
      <c r="B101" s="21"/>
      <c r="C101" s="21"/>
      <c r="D101" s="38"/>
      <c r="E101" s="21"/>
      <c r="F101" s="20"/>
      <c r="G101" s="20"/>
      <c r="H101" s="21"/>
      <c r="I101" s="20"/>
      <c r="J101" s="21"/>
    </row>
    <row r="102" spans="1:10" ht="15.5" x14ac:dyDescent="0.35">
      <c r="A102" s="38"/>
      <c r="B102" s="21"/>
      <c r="C102" s="21"/>
      <c r="D102" s="38"/>
      <c r="E102" s="21"/>
      <c r="F102" s="20"/>
      <c r="G102" s="20"/>
      <c r="H102" s="21"/>
      <c r="I102" s="20"/>
      <c r="J102" s="21"/>
    </row>
    <row r="103" spans="1:10" ht="15.5" x14ac:dyDescent="0.35">
      <c r="A103" s="38"/>
      <c r="B103" s="21"/>
      <c r="C103" s="21"/>
      <c r="D103" s="38"/>
      <c r="E103" s="21"/>
      <c r="F103" s="20"/>
      <c r="G103" s="20"/>
      <c r="H103" s="21"/>
      <c r="I103" s="20"/>
      <c r="J103" s="21"/>
    </row>
    <row r="104" spans="1:10" ht="15.5" x14ac:dyDescent="0.35">
      <c r="A104" s="38"/>
      <c r="B104" s="21"/>
      <c r="C104" s="21"/>
      <c r="D104" s="38"/>
      <c r="E104" s="21"/>
      <c r="F104" s="20"/>
      <c r="G104" s="20"/>
      <c r="H104" s="21"/>
      <c r="I104" s="20"/>
      <c r="J104" s="21"/>
    </row>
    <row r="105" spans="1:10" ht="15.5" x14ac:dyDescent="0.35">
      <c r="A105" s="38"/>
      <c r="B105" s="21"/>
      <c r="C105" s="21"/>
      <c r="D105" s="38"/>
      <c r="E105" s="21"/>
      <c r="F105" s="20"/>
      <c r="G105" s="20"/>
      <c r="H105" s="21"/>
      <c r="I105" s="20"/>
      <c r="J105" s="21"/>
    </row>
    <row r="106" spans="1:10" ht="15.5" x14ac:dyDescent="0.35">
      <c r="A106" s="38"/>
      <c r="B106" s="21"/>
      <c r="C106" s="21"/>
      <c r="D106" s="38"/>
      <c r="E106" s="21"/>
      <c r="F106" s="20"/>
      <c r="G106" s="20"/>
      <c r="H106" s="21"/>
      <c r="I106" s="20"/>
      <c r="J106" s="21"/>
    </row>
    <row r="107" spans="1:10" ht="15.5" x14ac:dyDescent="0.35">
      <c r="A107" s="38"/>
      <c r="B107" s="21"/>
      <c r="C107" s="21"/>
      <c r="D107" s="38"/>
      <c r="E107" s="21"/>
      <c r="F107" s="20"/>
      <c r="G107" s="20"/>
      <c r="H107" s="21"/>
      <c r="I107" s="20"/>
      <c r="J107" s="21"/>
    </row>
    <row r="108" spans="1:10" ht="15.5" x14ac:dyDescent="0.35">
      <c r="A108" s="38"/>
      <c r="B108" s="21"/>
      <c r="C108" s="21"/>
      <c r="D108" s="38"/>
      <c r="E108" s="21"/>
      <c r="F108" s="20"/>
      <c r="G108" s="20"/>
      <c r="H108" s="21"/>
      <c r="I108" s="20"/>
      <c r="J108" s="21"/>
    </row>
    <row r="109" spans="1:10" ht="15.5" x14ac:dyDescent="0.35">
      <c r="A109" s="38"/>
      <c r="B109" s="21"/>
      <c r="C109" s="21"/>
      <c r="D109" s="38"/>
      <c r="E109" s="21"/>
      <c r="F109" s="20"/>
      <c r="G109" s="20"/>
      <c r="H109" s="21"/>
      <c r="I109" s="20"/>
      <c r="J109" s="21"/>
    </row>
    <row r="110" spans="1:10" ht="15.5" x14ac:dyDescent="0.35">
      <c r="A110" s="38"/>
      <c r="B110" s="21"/>
      <c r="C110" s="21"/>
      <c r="D110" s="38"/>
      <c r="E110" s="21"/>
      <c r="F110" s="20"/>
      <c r="G110" s="20"/>
      <c r="H110" s="21"/>
      <c r="I110" s="20"/>
      <c r="J110" s="21"/>
    </row>
    <row r="111" spans="1:10" ht="15.5" x14ac:dyDescent="0.35">
      <c r="A111" s="37"/>
      <c r="B111" s="28"/>
      <c r="C111" s="131"/>
      <c r="D111" s="131"/>
      <c r="E111" s="131"/>
      <c r="F111" s="131"/>
      <c r="G111" s="131"/>
      <c r="H111" s="131"/>
      <c r="I111" s="131"/>
      <c r="J111" s="131"/>
    </row>
    <row r="112" spans="1:10" ht="15.5" x14ac:dyDescent="0.35">
      <c r="A112" s="38"/>
      <c r="B112" s="21"/>
      <c r="C112" s="20"/>
      <c r="D112" s="38"/>
      <c r="E112" s="20"/>
      <c r="F112" s="20"/>
      <c r="G112" s="21"/>
      <c r="H112" s="21"/>
      <c r="I112" s="21"/>
      <c r="J112" s="21"/>
    </row>
    <row r="113" spans="1:10" ht="15.5" x14ac:dyDescent="0.35">
      <c r="A113" s="38"/>
      <c r="B113" s="21"/>
      <c r="C113" s="21"/>
      <c r="D113" s="38"/>
      <c r="E113" s="21"/>
      <c r="F113" s="20"/>
      <c r="G113" s="20"/>
      <c r="H113" s="21"/>
      <c r="I113" s="20"/>
      <c r="J113" s="21"/>
    </row>
    <row r="114" spans="1:10" ht="15.5" x14ac:dyDescent="0.35">
      <c r="A114" s="38"/>
      <c r="B114" s="21"/>
      <c r="C114" s="21"/>
      <c r="D114" s="38"/>
      <c r="E114" s="21"/>
      <c r="F114" s="20"/>
      <c r="G114" s="20"/>
      <c r="H114" s="21"/>
      <c r="I114" s="20"/>
      <c r="J114" s="21"/>
    </row>
  </sheetData>
  <autoFilter ref="A8:K79"/>
  <mergeCells count="16">
    <mergeCell ref="C111:G111"/>
    <mergeCell ref="H111:J111"/>
    <mergeCell ref="B33:J33"/>
    <mergeCell ref="A79:B79"/>
    <mergeCell ref="B81:H81"/>
    <mergeCell ref="A82:I82"/>
    <mergeCell ref="A83:B83"/>
    <mergeCell ref="C83:G83"/>
    <mergeCell ref="H83:J83"/>
    <mergeCell ref="A32:B32"/>
    <mergeCell ref="A1:B1"/>
    <mergeCell ref="A2:C2"/>
    <mergeCell ref="A4:J4"/>
    <mergeCell ref="A5:J5"/>
    <mergeCell ref="B9:J9"/>
    <mergeCell ref="A6:J6"/>
  </mergeCells>
  <pageMargins left="0.7" right="0.7" top="0.75" bottom="0.75" header="0.3" footer="0.3"/>
  <pageSetup paperSize="9" scale="8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CHĂN NUÔI CHUẨN</vt:lpstr>
      <vt:lpstr>BIỂU  THỦY SẢN CHUẨN</vt:lpstr>
      <vt:lpstr>BIỂU CÂY TRỒNG CHUẨN</vt:lpstr>
      <vt:lpstr>BIỂU LÂM NGHIỆP RÀ SOÁT CHUẨN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2026-09-05T00:54:20Z</cp:lastPrinted>
  <dcterms:created xsi:type="dcterms:W3CDTF">2025-11-10T06:56:57Z</dcterms:created>
  <dcterms:modified xsi:type="dcterms:W3CDTF">2026-09-18T09:40:04Z</dcterms:modified>
</cp:coreProperties>
</file>